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<sst xmlns="http://schemas.openxmlformats.org/spreadsheetml/2006/main" count="13425" uniqueCount="9101">
  <si>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</si>
  <si>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</si>
  <si>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</si>
  <si>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</si>
  <si>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</si>
  <si>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</si>
  <si>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</si>
  <si>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</si>
  <si>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</si>
  <si>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</si>
  <si>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</si>
  <si>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</si>
  <si>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</si>
  <si>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</si>
  <si>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</si>
  <si>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</si>
  <si>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</si>
  <si>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</si>
  <si>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</si>
  <si>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</t>
  </si>
  <si>
    <t>Chi cục THADS Thành phố</t>
  </si>
  <si>
    <t>Chi cục THADS Đông Hưng</t>
  </si>
  <si>
    <t>Chi cục THADS Kiến Xương</t>
  </si>
  <si>
    <t>Chi cục THADS Tiền Hải</t>
  </si>
  <si>
    <t>Chi cục THADS Thái Thụy</t>
  </si>
  <si>
    <t>Chi cục THADS Hưng Hà</t>
  </si>
  <si>
    <t>Chi cục THADS Quỳnh Phụ</t>
  </si>
  <si>
    <t>Chi cục THADS Vũ Thư</t>
  </si>
  <si>
    <t>CỤC THI HÀNH ÁN DÂN SỰ TỈNH THÁI BÌNH</t>
  </si>
  <si>
    <t>Nguyễn Thị Hồng</t>
  </si>
  <si>
    <t>phường Bồ Xuyên</t>
  </si>
  <si>
    <t>45 - 26/2/14</t>
  </si>
  <si>
    <t>235 - 2/4/2014</t>
  </si>
  <si>
    <t xml:space="preserve">Phạt </t>
  </si>
  <si>
    <t>đ c, K1</t>
  </si>
  <si>
    <t>31/7/2015</t>
  </si>
  <si>
    <t>04 - 31/7/2015</t>
  </si>
  <si>
    <t>Án phí</t>
  </si>
  <si>
    <t>Phạm Công Thành</t>
  </si>
  <si>
    <t>Bồ Xuyên</t>
  </si>
  <si>
    <t>103 - 4/7/2012</t>
  </si>
  <si>
    <t>76 - 10/12/2012</t>
  </si>
  <si>
    <t>17/8/2015</t>
  </si>
  <si>
    <t>16 - 17/8/2015</t>
  </si>
  <si>
    <t>Sung công</t>
  </si>
  <si>
    <t>Lê Trí Vũ</t>
  </si>
  <si>
    <t>Lê Hồng Phong</t>
  </si>
  <si>
    <t>63 - 14/4/2015</t>
  </si>
  <si>
    <t>341 - 19/5/2015</t>
  </si>
  <si>
    <t>19 - 19/8/2015</t>
  </si>
  <si>
    <t>Đỗ Ngọc Thủy</t>
  </si>
  <si>
    <t>168 - 29/9/2014</t>
  </si>
  <si>
    <t>105 - 3/11/2014</t>
  </si>
  <si>
    <t>18/8/2015</t>
  </si>
  <si>
    <t>20 - 19/8/2015</t>
  </si>
  <si>
    <t>Phạm Đức toàn</t>
  </si>
  <si>
    <t>Đông Hòa</t>
  </si>
  <si>
    <t>18 - 25/1/2010</t>
  </si>
  <si>
    <t>14 / 28/10/2011</t>
  </si>
  <si>
    <t>20/8/2015</t>
  </si>
  <si>
    <t>21 - 21/8/2015</t>
  </si>
  <si>
    <t>Phạt</t>
  </si>
  <si>
    <t>Dương Văn Tấn</t>
  </si>
  <si>
    <t>26 - 12/2/2014</t>
  </si>
  <si>
    <t>172 - 17/3/2014</t>
  </si>
  <si>
    <t>23 - 21/8/2015</t>
  </si>
  <si>
    <t>Khổng Văn Thanh ( Thỏ)</t>
  </si>
  <si>
    <t>Đông Mỹ</t>
  </si>
  <si>
    <t>53 - 27/6/2012</t>
  </si>
  <si>
    <t>12 - 22/10/2012</t>
  </si>
  <si>
    <t>Án phí HS</t>
  </si>
  <si>
    <t>21/8/2015</t>
  </si>
  <si>
    <t>30 - 24/8/2015</t>
  </si>
  <si>
    <t>Án phí DS</t>
  </si>
  <si>
    <t xml:space="preserve">Vũ Văn Tài </t>
  </si>
  <si>
    <t>120 - 23/7/2014</t>
  </si>
  <si>
    <t>53 - 6/10/2014</t>
  </si>
  <si>
    <t>32 - 24/8/2015</t>
  </si>
  <si>
    <t>Trần Văn Trung</t>
  </si>
  <si>
    <t>Vũ Đông</t>
  </si>
  <si>
    <t>51 - 18/3/2015</t>
  </si>
  <si>
    <t>319 - 6/5/2015</t>
  </si>
  <si>
    <t>34 - 24/8/2015</t>
  </si>
  <si>
    <t>Nguyễn Đình Tấn</t>
  </si>
  <si>
    <t>Vũ lạc</t>
  </si>
  <si>
    <t>8 - 15/1/2014</t>
  </si>
  <si>
    <t>156 - 20/2/2014</t>
  </si>
  <si>
    <t>37 - 24/8/2015</t>
  </si>
  <si>
    <t>Trần Thị Nga</t>
  </si>
  <si>
    <t>Kỳ Bá</t>
  </si>
  <si>
    <t>06 - 27/5/2009</t>
  </si>
  <si>
    <t>3 - 3/10/2014</t>
  </si>
  <si>
    <t>16/8/2015</t>
  </si>
  <si>
    <t>38 - 24/8/2015</t>
  </si>
  <si>
    <t>Cty Đt Và 
PT CNNN TB</t>
  </si>
  <si>
    <t>16 - 7/2/2012</t>
  </si>
  <si>
    <t>02 - 27/2/2013</t>
  </si>
  <si>
    <t>39 - 24/8/2015</t>
  </si>
  <si>
    <t>Cty Khai thác chế biến nông hải sản Hòa Bình
nội Hải sản XK Tb</t>
  </si>
  <si>
    <t>01 - 17/12/1998</t>
  </si>
  <si>
    <t>01 - 18/1/2011</t>
  </si>
  <si>
    <t>40 - 24/8/2015</t>
  </si>
  <si>
    <t>Vũ Tất Quy</t>
  </si>
  <si>
    <t>147 - 3/9/2013</t>
  </si>
  <si>
    <t>70 - 4/11/2013</t>
  </si>
  <si>
    <t>24/8/2015</t>
  </si>
  <si>
    <t>42 - 24/8/2015</t>
  </si>
  <si>
    <t>Hà Ngọc Phú</t>
  </si>
  <si>
    <t>55 - 11/4/2006</t>
  </si>
  <si>
    <t>61 - 22/10/2014</t>
  </si>
  <si>
    <t>44 - 24/8/2015</t>
  </si>
  <si>
    <t>Phí Đức Huy</t>
  </si>
  <si>
    <t>100 - 5/1/2012</t>
  </si>
  <si>
    <t>267 - 16/7/2013</t>
  </si>
  <si>
    <t>47 - 24/8/2015</t>
  </si>
  <si>
    <t>Nguyễn Mạnh Hùng</t>
  </si>
  <si>
    <t>46 - 14/8/2014</t>
  </si>
  <si>
    <t>382 - 16/6/2015</t>
  </si>
  <si>
    <t>19/8/2015</t>
  </si>
  <si>
    <t>49 - 24/8/2015</t>
  </si>
  <si>
    <t>Trần Thị Liên</t>
  </si>
  <si>
    <t>22 - 4/6/2010</t>
  </si>
  <si>
    <t>60 - 22/10/2014</t>
  </si>
  <si>
    <t xml:space="preserve">Án phí </t>
  </si>
  <si>
    <t>50 - 24/8/2015</t>
  </si>
  <si>
    <t>Lều Vũ Thái</t>
  </si>
  <si>
    <t>52 - 15/4/2011</t>
  </si>
  <si>
    <t>214 - 1/6/2011</t>
  </si>
  <si>
    <t>51 - 24/8/2015</t>
  </si>
  <si>
    <t>Quách Mạnh Toàn</t>
  </si>
  <si>
    <t>16 - 20/3/2015</t>
  </si>
  <si>
    <t>385 - 18/5/2015</t>
  </si>
  <si>
    <t>26/8/2015</t>
  </si>
  <si>
    <t>66 - 26/8/2015</t>
  </si>
  <si>
    <t xml:space="preserve">Bùi Thị Mận </t>
  </si>
  <si>
    <t>89 - 18/5/2009</t>
  </si>
  <si>
    <t>143 - 7/6/2010</t>
  </si>
  <si>
    <t>67 - 26/8/2015</t>
  </si>
  <si>
    <t>Trần Mạnh Huân</t>
  </si>
  <si>
    <t>103 - 03/7/2013</t>
  </si>
  <si>
    <t>28 - 22/10/2013</t>
  </si>
  <si>
    <t>68 - 26/8/2015</t>
  </si>
  <si>
    <t>Nguyễn Viết Năng</t>
  </si>
  <si>
    <t>Trần Lãm</t>
  </si>
  <si>
    <t>79 - 5/5/2015</t>
  </si>
  <si>
    <t>389 - 18/6/2015</t>
  </si>
  <si>
    <t>31/8/2015</t>
  </si>
  <si>
    <t>78 - 31/8/2015</t>
  </si>
  <si>
    <t>Bùi Ngọc Bình</t>
  </si>
  <si>
    <t>35 - 7/4/2015</t>
  </si>
  <si>
    <t>395 - 29/5/2015</t>
  </si>
  <si>
    <t>79 - 31/8/2015</t>
  </si>
  <si>
    <t>Phạm Thị Hảo</t>
  </si>
  <si>
    <t>Tiền Phong</t>
  </si>
  <si>
    <t>24 - 21/2/2011</t>
  </si>
  <si>
    <t>177 - 14/2/2011</t>
  </si>
  <si>
    <t>81 - 31/8/2015</t>
  </si>
  <si>
    <t>Nguyễn Anh Lai</t>
  </si>
  <si>
    <t>47 - 17/6/2013</t>
  </si>
  <si>
    <t>18 - 21/10/2013</t>
  </si>
  <si>
    <t>án phí</t>
  </si>
  <si>
    <t>83 - 31/8/2015</t>
  </si>
  <si>
    <t>Nguyễn Ngọc Diệp</t>
  </si>
  <si>
    <t>Vũ Chính</t>
  </si>
  <si>
    <t>166 - 29/9/2014</t>
  </si>
  <si>
    <t>123 - 24/11/2014</t>
  </si>
  <si>
    <t>30/8/2015</t>
  </si>
  <si>
    <t>85 - 4/9/2015</t>
  </si>
  <si>
    <t>Nguyễn Vinh Quang</t>
  </si>
  <si>
    <t>05 - 6/3/2009</t>
  </si>
  <si>
    <t>05 - 12/10/2009</t>
  </si>
  <si>
    <t>89 - 4/9/2015</t>
  </si>
  <si>
    <t>Nguyễn Văn Nam</t>
  </si>
  <si>
    <t>57 - 20/12/2011</t>
  </si>
  <si>
    <t>218 - 9/8/2012</t>
  </si>
  <si>
    <t>90 - 4/9/2015</t>
  </si>
  <si>
    <t>Nguyễn Văn Hải</t>
  </si>
  <si>
    <t>20 - 15/3/2012</t>
  </si>
  <si>
    <t>192 - 11/6/2012</t>
  </si>
  <si>
    <t>91 - 4/9/2015</t>
  </si>
  <si>
    <t>Phan Văn Lịch</t>
  </si>
  <si>
    <t>27 - 23/5/2013</t>
  </si>
  <si>
    <t>275 - 30/7/2013</t>
  </si>
  <si>
    <t>29/8/2015</t>
  </si>
  <si>
    <t>97 - 4/9/2015</t>
  </si>
  <si>
    <t>Vũ Xuân Nam</t>
  </si>
  <si>
    <t>Phú Khánh</t>
  </si>
  <si>
    <t>105 - 24/3/2011</t>
  </si>
  <si>
    <t>16 - 28/10/2011</t>
  </si>
  <si>
    <t>99 - 4/9/2015</t>
  </si>
  <si>
    <t>Bùi Đức Mạnh</t>
  </si>
  <si>
    <t>69 - 7/8/2012</t>
  </si>
  <si>
    <t>277 - 05/8/2013</t>
  </si>
  <si>
    <t>101 - 4/9/2015</t>
  </si>
  <si>
    <t>Đoàn Văn Thạo</t>
  </si>
  <si>
    <t>95 - 21/6/2013</t>
  </si>
  <si>
    <t>29 - 22/10/2013</t>
  </si>
  <si>
    <t>102 - 4/9/2015</t>
  </si>
  <si>
    <t>SC</t>
  </si>
  <si>
    <t>Nguyễn Quốc Cường</t>
  </si>
  <si>
    <t>Trần Hưng Đạo</t>
  </si>
  <si>
    <t>29 - 29/12/2010</t>
  </si>
  <si>
    <t>10 - 22/10/2012</t>
  </si>
  <si>
    <t>103 - 4/9/2015</t>
  </si>
  <si>
    <t>Bùi Văn Bắc</t>
  </si>
  <si>
    <t>Vũ Phúc</t>
  </si>
  <si>
    <t>79 - 8/11/1999</t>
  </si>
  <si>
    <t>138 - 14/12/1999</t>
  </si>
  <si>
    <t>107 - 4/9/2015</t>
  </si>
  <si>
    <t>Đỗ Thị Thúy</t>
  </si>
  <si>
    <t>Quang Trung</t>
  </si>
  <si>
    <t>04 - 27/2/2014</t>
  </si>
  <si>
    <t>419 - 20/7/2015</t>
  </si>
  <si>
    <t>27/8/2015</t>
  </si>
  <si>
    <t>110 - 4/9/2015</t>
  </si>
  <si>
    <t>Vũ Văn Thanh</t>
  </si>
  <si>
    <t>49 - 31/3/2006</t>
  </si>
  <si>
    <t>213 - 5/6/2013</t>
  </si>
  <si>
    <t>111 - 4/9/2015</t>
  </si>
  <si>
    <t>Trần Huữ Nhất ( Bình)</t>
  </si>
  <si>
    <t>121 - 6/8/2013</t>
  </si>
  <si>
    <t>25 - 22/10/2013</t>
  </si>
  <si>
    <t>113 - 4/9/2015</t>
  </si>
  <si>
    <t>Trần Văn Bình</t>
  </si>
  <si>
    <t>118 - 28/9/2004</t>
  </si>
  <si>
    <t>215 - 5/6/2013</t>
  </si>
  <si>
    <t>115 - 4/9/2015</t>
  </si>
  <si>
    <t>Bùi Thanh Toàn</t>
  </si>
  <si>
    <t>146 - 9/11/2004</t>
  </si>
  <si>
    <t>210 - 5/6/2013</t>
  </si>
  <si>
    <t>118 - 4/9/2015</t>
  </si>
  <si>
    <t>Nguyễn Thành Long</t>
  </si>
  <si>
    <t>93 - 20/10/2010</t>
  </si>
  <si>
    <t>114 - 24/12/2013</t>
  </si>
  <si>
    <t>119 - 4/9/2015</t>
  </si>
  <si>
    <t>Phạm Hoàng Đức</t>
  </si>
  <si>
    <t>140 - 23/8/2006</t>
  </si>
  <si>
    <t>102 - 28/11/2015</t>
  </si>
  <si>
    <t>121 - 4/9/2015</t>
  </si>
  <si>
    <t>Bùi Thị Bình</t>
  </si>
  <si>
    <t>904 - 19/5/1999</t>
  </si>
  <si>
    <t>27 - 28/10/2008</t>
  </si>
  <si>
    <t>122 - 4/9/2015</t>
  </si>
  <si>
    <t>Trần Minh Hoàn</t>
  </si>
  <si>
    <t>104 - 19/7/1997</t>
  </si>
  <si>
    <t>29 - 28/10/2008</t>
  </si>
  <si>
    <t>123 - 4/9/2015</t>
  </si>
  <si>
    <t>Hà Xuân Hải</t>
  </si>
  <si>
    <t>99 - 12/8/2005</t>
  </si>
  <si>
    <t>212 - 5/6/2013</t>
  </si>
  <si>
    <t>124 - 4/9/2015</t>
  </si>
  <si>
    <t>Phạm Quang Thuận</t>
  </si>
  <si>
    <t>521 - 5/11/1999</t>
  </si>
  <si>
    <t>22 - 21/2/2000</t>
  </si>
  <si>
    <t>phạt</t>
  </si>
  <si>
    <t>125 - 4/9/2015</t>
  </si>
  <si>
    <t>Phạm Văn Hùng</t>
  </si>
  <si>
    <t>206 - 12/12/2012</t>
  </si>
  <si>
    <t>173 - 13/5/2013</t>
  </si>
  <si>
    <t>130 - 4/9/2015</t>
  </si>
  <si>
    <t>137 - 20/8/2012</t>
  </si>
  <si>
    <t>66 - 10/12/2012</t>
  </si>
  <si>
    <t>131 - 4/9/2015</t>
  </si>
  <si>
    <t>Nguyễn Thị Tâm</t>
  </si>
  <si>
    <t>111 - 15/9/2004</t>
  </si>
  <si>
    <t>217 - 5/6/2013</t>
  </si>
  <si>
    <t>132 - 4/9/2015</t>
  </si>
  <si>
    <t>Tạ Thị Khuyên</t>
  </si>
  <si>
    <t>Lê hồng Phong</t>
  </si>
  <si>
    <t>382 - 8/7/2009</t>
  </si>
  <si>
    <t>224 - 19/6/2015</t>
  </si>
  <si>
    <t>140 - 14/9/2015</t>
  </si>
  <si>
    <t>Nguyễn Thị Thủy</t>
  </si>
  <si>
    <t>54 - 18/4/2011</t>
  </si>
  <si>
    <t>223 - 8/6/2011</t>
  </si>
  <si>
    <t>141 - 14/9/2015</t>
  </si>
  <si>
    <t>Phạm Xuân Tuynh</t>
  </si>
  <si>
    <t>40 - 16/6/2015</t>
  </si>
  <si>
    <t>391 - 23/6/2015</t>
  </si>
  <si>
    <t>15/9/2015</t>
  </si>
  <si>
    <t>147 - 16/9/2015</t>
  </si>
  <si>
    <t>Vũ Thịnh</t>
  </si>
  <si>
    <t>Phú Xuân</t>
  </si>
  <si>
    <t>Hoàng Minh Tăng</t>
  </si>
  <si>
    <t>23 - 7/4/2015</t>
  </si>
  <si>
    <t>301 - 6/5/2015</t>
  </si>
  <si>
    <t>AP HSST</t>
  </si>
  <si>
    <t>16/9/2015</t>
  </si>
  <si>
    <t>154 - 17/9/2015</t>
  </si>
  <si>
    <t>AP DS</t>
  </si>
  <si>
    <t>AP HSPT</t>
  </si>
  <si>
    <t>Đào Cao Diện</t>
  </si>
  <si>
    <t>08 - 23/1/2015</t>
  </si>
  <si>
    <t>204 - 4/3/2015</t>
  </si>
  <si>
    <t>21/9/2015</t>
  </si>
  <si>
    <t>156 - 23/9/2015</t>
  </si>
  <si>
    <t>Đặng Minh Ngọc</t>
  </si>
  <si>
    <t>77 - 24/4/2015</t>
  </si>
  <si>
    <t>360 - 4/6/2015</t>
  </si>
  <si>
    <t>157 - 23/9/2015</t>
  </si>
  <si>
    <t>Nguyễn Thành Vinh</t>
  </si>
  <si>
    <t>Hoàng Diệu</t>
  </si>
  <si>
    <t>1304 - 21/7/1990</t>
  </si>
  <si>
    <t>33 - 28/10/2008</t>
  </si>
  <si>
    <t>25/9/2015</t>
  </si>
  <si>
    <t>159 - 29/9/2015</t>
  </si>
  <si>
    <t>NguyỄN Thành Long</t>
  </si>
  <si>
    <t>Nguyễn Thị Mai</t>
  </si>
  <si>
    <t>04 - 9/1/2008</t>
  </si>
  <si>
    <t>161 - 21/3/2008</t>
  </si>
  <si>
    <t>24/9/2015</t>
  </si>
  <si>
    <t>160 - 29/9/2015</t>
  </si>
  <si>
    <t>Lê Thanh Hà</t>
  </si>
  <si>
    <t>01 - 23/1/2015</t>
  </si>
  <si>
    <t>12 - 19/3/2015</t>
  </si>
  <si>
    <t>163 - 29/9/2015</t>
  </si>
  <si>
    <t>Trương Thị Dược</t>
  </si>
  <si>
    <t>Phạm Thị Thu Hoài</t>
  </si>
  <si>
    <t>Đề Thám</t>
  </si>
  <si>
    <t>12 - 12/6/2014</t>
  </si>
  <si>
    <t>37 - 21/7/2014</t>
  </si>
  <si>
    <t>164 - 29/9/2015</t>
  </si>
  <si>
    <t xml:space="preserve">Phậm Đức Tuấn </t>
  </si>
  <si>
    <t>19-14/2/2011</t>
  </si>
  <si>
    <t>151-14/4/2011</t>
  </si>
  <si>
    <t>Ap</t>
  </si>
  <si>
    <t>167-29/9/2015</t>
  </si>
  <si>
    <t>Trịnh Hồng Phong</t>
  </si>
  <si>
    <t>63-24/4/2013</t>
  </si>
  <si>
    <t>244-8/7/2013</t>
  </si>
  <si>
    <t>169-29/9/2015</t>
  </si>
  <si>
    <t>Xung công</t>
  </si>
  <si>
    <t>Nguyễn Tiến Tranh</t>
  </si>
  <si>
    <t>469-6/6/2007</t>
  </si>
  <si>
    <t>136-1/3/2011</t>
  </si>
  <si>
    <t xml:space="preserve"> AP Ds</t>
  </si>
  <si>
    <t>173-29/9/2015</t>
  </si>
  <si>
    <t>APHS</t>
  </si>
  <si>
    <t>Phạm Văn Hoằng</t>
  </si>
  <si>
    <t>T H Đ</t>
  </si>
  <si>
    <t>155 - 10/9/2013</t>
  </si>
  <si>
    <t>52 - 9/5/2014</t>
  </si>
  <si>
    <t>174 - 29/9/2015</t>
  </si>
  <si>
    <t xml:space="preserve">Trần Thị Bẩy </t>
  </si>
  <si>
    <t>07-27/3/2014</t>
  </si>
  <si>
    <t>31-18/4/2014</t>
  </si>
  <si>
    <t>AP</t>
  </si>
  <si>
    <t>28/9/2015</t>
  </si>
  <si>
    <t>176-29/9/2015</t>
  </si>
  <si>
    <t>Trần thị Vẻ</t>
  </si>
  <si>
    <t>146-22/9/1997</t>
  </si>
  <si>
    <t>22-28/10/2008</t>
  </si>
  <si>
    <t>178-29/9/2015</t>
  </si>
  <si>
    <t>Tạ Thúc Bình</t>
  </si>
  <si>
    <t>126-30/10/2003</t>
  </si>
  <si>
    <t>247-10/8/2009</t>
  </si>
  <si>
    <t>180-29/9/2015</t>
  </si>
  <si>
    <t>Đào Thị Hồng</t>
  </si>
  <si>
    <t>06-2/12/2011</t>
  </si>
  <si>
    <t>24-14/8/2012</t>
  </si>
  <si>
    <t>185-29/9/2015</t>
  </si>
  <si>
    <t>Trần Xuân yên</t>
  </si>
  <si>
    <t>15-14/5/2014</t>
  </si>
  <si>
    <t>06-11/12/2014</t>
  </si>
  <si>
    <t>Bồi thường</t>
  </si>
  <si>
    <t>186-29/9/2015</t>
  </si>
  <si>
    <t>Trần thị Xoan</t>
  </si>
  <si>
    <t>69-26/04/2013</t>
  </si>
  <si>
    <t>262-15/7/2013</t>
  </si>
  <si>
    <t>187-29/9/2015</t>
  </si>
  <si>
    <t>Trần Thị Xoan</t>
  </si>
  <si>
    <t>89-6/6/2012</t>
  </si>
  <si>
    <t>77-10/12/2012</t>
  </si>
  <si>
    <t>188-29/9/2015</t>
  </si>
  <si>
    <t>Vũ Văn Mừng</t>
  </si>
  <si>
    <t>Tân Bình</t>
  </si>
  <si>
    <t>214-17/12/2013</t>
  </si>
  <si>
    <t>153-18/2/2014</t>
  </si>
  <si>
    <t>192-29/9/2015</t>
  </si>
  <si>
    <t>Nguyễn Thái Hà</t>
  </si>
  <si>
    <t>27-8/5/2012</t>
  </si>
  <si>
    <t>14-22/10/2012</t>
  </si>
  <si>
    <t>193-29/9/2015</t>
  </si>
  <si>
    <t>Trần Thị Huyền</t>
  </si>
  <si>
    <t>327-22/6/2012</t>
  </si>
  <si>
    <t>30-30/10/2012</t>
  </si>
  <si>
    <t>195-29/9/2015</t>
  </si>
  <si>
    <t>Phạm Thị Mười</t>
  </si>
  <si>
    <t>21-29/9/2010</t>
  </si>
  <si>
    <t>08-2/12/2010</t>
  </si>
  <si>
    <t>196-29/9/2015</t>
  </si>
  <si>
    <t>năm 2016</t>
  </si>
  <si>
    <t>Nguyễn Thị Huệ</t>
  </si>
  <si>
    <t>125-28/7/2014</t>
  </si>
  <si>
    <t>45-6/10/2014</t>
  </si>
  <si>
    <t>25/12/2015</t>
  </si>
  <si>
    <t>01-25/12/2015</t>
  </si>
  <si>
    <t>Lê Văn Lệnh</t>
  </si>
  <si>
    <t>38-13/1/2009</t>
  </si>
  <si>
    <t>04-2/10/2015</t>
  </si>
  <si>
    <t>21/12/2015</t>
  </si>
  <si>
    <t>02-25/12/2015</t>
  </si>
  <si>
    <t>1044-25/7/1992</t>
  </si>
  <si>
    <t>214-2/5/2008</t>
  </si>
  <si>
    <t>03-25/12/2015</t>
  </si>
  <si>
    <t xml:space="preserve">Vũ Đại Thanh </t>
  </si>
  <si>
    <t>80-22/5/2012</t>
  </si>
  <si>
    <t>222-14/8/2012</t>
  </si>
  <si>
    <t>23/12/2015</t>
  </si>
  <si>
    <t>07-25/12/2015</t>
  </si>
  <si>
    <t>Đặng Văn Sơn</t>
  </si>
  <si>
    <t>94-26/6/2015</t>
  </si>
  <si>
    <t>436-5/8/2015</t>
  </si>
  <si>
    <t>13-25/12/2015</t>
  </si>
  <si>
    <t>CT TNHH Kim Sinh</t>
  </si>
  <si>
    <t>02-9/5/2012</t>
  </si>
  <si>
    <t>26-14/8/2012</t>
  </si>
  <si>
    <t>17-25/12/2015</t>
  </si>
  <si>
    <t>CT TNHH Huyền Thanh</t>
  </si>
  <si>
    <t>03-5/3/2012</t>
  </si>
  <si>
    <t>03-19/10/2012</t>
  </si>
  <si>
    <t>18-25/122015</t>
  </si>
  <si>
    <t>Lương Đình Khoản</t>
  </si>
  <si>
    <t>Vũ Lạc</t>
  </si>
  <si>
    <t>06 - 16/3/2012</t>
  </si>
  <si>
    <t>150 - 4/7/2012</t>
  </si>
  <si>
    <t>19 - 12/1/2016</t>
  </si>
  <si>
    <t>Phạm quang Khu</t>
  </si>
  <si>
    <t>06 - 20/1/2014</t>
  </si>
  <si>
    <t>57 - 9/10/2014</t>
  </si>
  <si>
    <t>24 - 12/1/2016</t>
  </si>
  <si>
    <t>Lương Tuấn Tú</t>
  </si>
  <si>
    <t>38 - 10/3/2015</t>
  </si>
  <si>
    <t>277 - 16/4/2015</t>
  </si>
  <si>
    <t>ap</t>
  </si>
  <si>
    <t>13/01/2016</t>
  </si>
  <si>
    <t>34 - 14/1/2016</t>
  </si>
  <si>
    <t>Vũ Minh Quang</t>
  </si>
  <si>
    <t>09 - 23/1/2015</t>
  </si>
  <si>
    <t>211 - 5/3/2015</t>
  </si>
  <si>
    <t>15/01/2016</t>
  </si>
  <si>
    <t>35 - 18/1/2016</t>
  </si>
  <si>
    <t>Bùi Thị Hồng</t>
  </si>
  <si>
    <t>44 - 29/7/2015</t>
  </si>
  <si>
    <t>87 - 19/11/2015</t>
  </si>
  <si>
    <t>22/1/2016</t>
  </si>
  <si>
    <t>40 - 25/1/2016</t>
  </si>
  <si>
    <t>Dương Hải Hưng</t>
  </si>
  <si>
    <t>81 - 14/5/2015</t>
  </si>
  <si>
    <t>383 - 18/6/2015</t>
  </si>
  <si>
    <t>42 - 25/1/2016</t>
  </si>
  <si>
    <t>Lê Trí Dũng</t>
  </si>
  <si>
    <t>tổ 17, p Phú Khánh</t>
  </si>
  <si>
    <t>160 - 15/10/2015</t>
  </si>
  <si>
    <t>88 - 19/11/2015</t>
  </si>
  <si>
    <t>46 - 12/4/2016</t>
  </si>
  <si>
    <t>Vũ Thị Khánh</t>
  </si>
  <si>
    <t>Tống Vũ, Vũ Chính</t>
  </si>
  <si>
    <t>02 - 9/5/2011</t>
  </si>
  <si>
    <t>03 - 15/1/2016</t>
  </si>
  <si>
    <t>TTTS</t>
  </si>
  <si>
    <t>47 - 26/4/2016</t>
  </si>
  <si>
    <t>Nguyễn Hữu Nghị -</t>
  </si>
  <si>
    <t>29 - 27/3/2014</t>
  </si>
  <si>
    <t>290 - 18/5/2016</t>
  </si>
  <si>
    <t>48 - 20/6/2016</t>
  </si>
  <si>
    <t>Phạm Tiến Dũng</t>
  </si>
  <si>
    <t>16 - 22/1/2016</t>
  </si>
  <si>
    <t>203 - 1/3/2016</t>
  </si>
  <si>
    <t>49 - 20/6/2016</t>
  </si>
  <si>
    <t>Bùi Thị Thục</t>
  </si>
  <si>
    <t>2306 - 2/12/1999</t>
  </si>
  <si>
    <t>28 - 30/10/2012</t>
  </si>
  <si>
    <t>56 - 29/6/2016</t>
  </si>
  <si>
    <t>Phạm Văn Nam</t>
  </si>
  <si>
    <t>34 - 6/6/2008</t>
  </si>
  <si>
    <t>04 - 28/9/2008</t>
  </si>
  <si>
    <t>57 - 29/6/2016</t>
  </si>
  <si>
    <t>Nguyễn Văn Năng</t>
  </si>
  <si>
    <t>63 - 17/4/1998</t>
  </si>
  <si>
    <t>41 - 28/10/2008</t>
  </si>
  <si>
    <t>58 - 29/6/2016</t>
  </si>
  <si>
    <t xml:space="preserve">Vũ Đức Thành </t>
  </si>
  <si>
    <t>67 -+ 26/4/2016</t>
  </si>
  <si>
    <t>317 - 17/6/2016</t>
  </si>
  <si>
    <t>62 - 5/7/2016</t>
  </si>
  <si>
    <t>Lê Minh Cường</t>
  </si>
  <si>
    <t>72 - 29/4/2016</t>
  </si>
  <si>
    <t>304 - 17/6/2016</t>
  </si>
  <si>
    <t>63 - 8/7/2016</t>
  </si>
  <si>
    <t>Nguyễn Nam Trung</t>
  </si>
  <si>
    <t>kỳ bá</t>
  </si>
  <si>
    <t>06 - 1/2/2016</t>
  </si>
  <si>
    <t>06 - 1/3/2016</t>
  </si>
  <si>
    <t>64 - 8/7/2016</t>
  </si>
  <si>
    <t>trả nọ</t>
  </si>
  <si>
    <t>Nguyễn Văn Chiến</t>
  </si>
  <si>
    <t>192 - 16/11/2015</t>
  </si>
  <si>
    <t>132 - 6/1/2016</t>
  </si>
  <si>
    <t>66 - 8/7/2016</t>
  </si>
  <si>
    <t>Khiếu Quốc Triều</t>
  </si>
  <si>
    <t>156 - 2/10/2015</t>
  </si>
  <si>
    <t>74 - 18/11/2015</t>
  </si>
  <si>
    <t>72 - 8/7/2016</t>
  </si>
  <si>
    <t>Hoàng Kim Trung</t>
  </si>
  <si>
    <t>53 - 20/6/2007</t>
  </si>
  <si>
    <t>246 - 11/4/2016</t>
  </si>
  <si>
    <t>73 - 8/7/2016</t>
  </si>
  <si>
    <t>Nguyễn Thị Tuyết Nhung</t>
  </si>
  <si>
    <t>20 - 25/01/2016</t>
  </si>
  <si>
    <t>222 - 18/3/2016</t>
  </si>
  <si>
    <t>74 - 8/7/2016</t>
  </si>
  <si>
    <t>Nguyễn Thị Lan</t>
  </si>
  <si>
    <t>153 - 19/11/2003</t>
  </si>
  <si>
    <t>56 - 8/10/2014</t>
  </si>
  <si>
    <t>77 - 8/7/2016</t>
  </si>
  <si>
    <t>PHạm Văn Đô</t>
  </si>
  <si>
    <t>179 - 28/10/2015</t>
  </si>
  <si>
    <t>101 - 4/12/2015</t>
  </si>
  <si>
    <t>79 - 19/8/2016</t>
  </si>
  <si>
    <t>Nguyễn Đình Thoan</t>
  </si>
  <si>
    <t>30 - 2/2/2016</t>
  </si>
  <si>
    <t>223 - 18/3/2016</t>
  </si>
  <si>
    <t>82 - 19/8/2016</t>
  </si>
  <si>
    <t>Khổng Vũ Mạnh</t>
  </si>
  <si>
    <t>04 - 12/1/2016</t>
  </si>
  <si>
    <t>193 - 1/3/2016</t>
  </si>
  <si>
    <t>83 - 5/9/2016</t>
  </si>
  <si>
    <t>Khổng Mạnh Hùng</t>
  </si>
  <si>
    <t>06 - 2/2/2016</t>
  </si>
  <si>
    <t>231 - 25/3/2016</t>
  </si>
  <si>
    <t>84 - 5/9/2016</t>
  </si>
  <si>
    <t>Tô Thị Nga</t>
  </si>
  <si>
    <t>18 - 1/7/2008</t>
  </si>
  <si>
    <t>01 - 6/11/2008</t>
  </si>
  <si>
    <t>87 - 8/9/2016</t>
  </si>
  <si>
    <t>Hoàng Quốc Bảo</t>
  </si>
  <si>
    <t>Hoàng Thung</t>
  </si>
  <si>
    <t>Lương Thị Minh Huệ</t>
  </si>
  <si>
    <t>02 - 5/4/2013</t>
  </si>
  <si>
    <t>20 - 2/7/2013</t>
  </si>
  <si>
    <t>88 - 8/9/2016</t>
  </si>
  <si>
    <t>Phạm Trung Kiên</t>
  </si>
  <si>
    <t>19 - 13/2/2012</t>
  </si>
  <si>
    <t>170 - 14/5/2012</t>
  </si>
  <si>
    <t>91 - 8/9/2016</t>
  </si>
  <si>
    <t>Nguyễn Văn Tường</t>
  </si>
  <si>
    <t>85 - 9/6/2011</t>
  </si>
  <si>
    <t>22 - 28/10/2011</t>
  </si>
  <si>
    <t>92 - 8/9/2016</t>
  </si>
  <si>
    <t>Nguyễn Anh Tiến</t>
  </si>
  <si>
    <t>330 - 15/10/2012</t>
  </si>
  <si>
    <t>226 - 19/6/2013</t>
  </si>
  <si>
    <t>93 - 8/9/2016</t>
  </si>
  <si>
    <t>25 - 13/3/2007</t>
  </si>
  <si>
    <t>133 - 18/4/2004</t>
  </si>
  <si>
    <t>94 - 8/9/2016</t>
  </si>
  <si>
    <t>Nguyễn Thị Bích Ngọc</t>
  </si>
  <si>
    <t>26 - 7/9/2015</t>
  </si>
  <si>
    <t>09 - 9/11/2015</t>
  </si>
  <si>
    <t>Thanh toán</t>
  </si>
  <si>
    <t>95 - 8/9/2016</t>
  </si>
  <si>
    <t xml:space="preserve">Trần Hữu Dũng - </t>
  </si>
  <si>
    <t>204 - 8/12/2015</t>
  </si>
  <si>
    <t>139 - 19/1/2016</t>
  </si>
  <si>
    <t>96 - 8/9/2016</t>
  </si>
  <si>
    <t>Đặng Nguyễn Khánh Ngọc</t>
  </si>
  <si>
    <t>09 - 19/1/2016</t>
  </si>
  <si>
    <t>194 - 1/3/2016</t>
  </si>
  <si>
    <t>97 - 8/9/2016</t>
  </si>
  <si>
    <t>Trần Thị Thu Trang</t>
  </si>
  <si>
    <t>128 - 29/6/2016</t>
  </si>
  <si>
    <t>363 - 2/8/2016</t>
  </si>
  <si>
    <t>101 - 8/9/2016</t>
  </si>
  <si>
    <t>Cty CPTM XD Anh Đạt</t>
  </si>
  <si>
    <t>23 - 24/3/2014</t>
  </si>
  <si>
    <t>01 - 13/10/2014</t>
  </si>
  <si>
    <t>102 - 8/9/2016</t>
  </si>
  <si>
    <t>13 - 27/5/2015</t>
  </si>
  <si>
    <t>103 - 8/9/2016</t>
  </si>
  <si>
    <t>Phạm Thị Thân - Đ Hòa</t>
  </si>
  <si>
    <t>Đ Hòa</t>
  </si>
  <si>
    <t>01 - 1/6/2012</t>
  </si>
  <si>
    <t>20 - 16/12/2014</t>
  </si>
  <si>
    <t>107 - 8/9/2016</t>
  </si>
  <si>
    <t>Hoàng Văn Tác</t>
  </si>
  <si>
    <t>V Phúc</t>
  </si>
  <si>
    <t>31 - 13/2/2015</t>
  </si>
  <si>
    <t>286 - 5/5/2016</t>
  </si>
  <si>
    <t>111 - 9/9/2016</t>
  </si>
  <si>
    <t xml:space="preserve">Phạm Tiến Tuấn </t>
  </si>
  <si>
    <t>T Lãm</t>
  </si>
  <si>
    <t>121 - 27/6/2016</t>
  </si>
  <si>
    <t>369 - 2/8/2016</t>
  </si>
  <si>
    <t>114 - 9/9/2016</t>
  </si>
  <si>
    <t>Vũ Duy Tiến Giang -</t>
  </si>
  <si>
    <t>Đ Mỹ</t>
  </si>
  <si>
    <t>203 - 8/12/2015</t>
  </si>
  <si>
    <t>146 - 20/1/2016</t>
  </si>
  <si>
    <t>115 - 9/9/2016</t>
  </si>
  <si>
    <t xml:space="preserve">Nguyễn Thị Dung </t>
  </si>
  <si>
    <t>169 - 27/8/2007</t>
  </si>
  <si>
    <t>10 - 19/1/2015</t>
  </si>
  <si>
    <t>119 - 12/9/2016</t>
  </si>
  <si>
    <t xml:space="preserve">Hoàng Thị Thanh </t>
  </si>
  <si>
    <t>222 - 24/12/2014</t>
  </si>
  <si>
    <t>182 - 2/2/2015</t>
  </si>
  <si>
    <t>122 - 13/9/2016</t>
  </si>
  <si>
    <t>Trần Ngọc Thế Anh</t>
  </si>
  <si>
    <t>76 - 9/5/2016</t>
  </si>
  <si>
    <t>324 - 17/6/2016</t>
  </si>
  <si>
    <t>124 - 13/9/2016</t>
  </si>
  <si>
    <t>Nguyễn Đình Lượng</t>
  </si>
  <si>
    <t>12 - 29/7/2011</t>
  </si>
  <si>
    <t>219 - 4/6/2014</t>
  </si>
  <si>
    <t>125 - 13/9/2016</t>
  </si>
  <si>
    <t>án phí CTS</t>
  </si>
  <si>
    <t>Hoàng Văn Thịnh</t>
  </si>
  <si>
    <t>94 - 5/8/2005</t>
  </si>
  <si>
    <t>252 - 12/4/2016</t>
  </si>
  <si>
    <t>126 - 13/9/2016</t>
  </si>
  <si>
    <t>Hoàng Văn Cương</t>
  </si>
  <si>
    <t>127 - 13/9/2016</t>
  </si>
  <si>
    <t>Ngô Thị Hà</t>
  </si>
  <si>
    <t>101 - 16/8/2007</t>
  </si>
  <si>
    <t>38 - 5/11/2007</t>
  </si>
  <si>
    <t>129 - 13/9/2016</t>
  </si>
  <si>
    <t>Phạm Thị Hải</t>
  </si>
  <si>
    <t>06 - 6/12/1998</t>
  </si>
  <si>
    <t>214 - 5/6/2013</t>
  </si>
  <si>
    <t>131 - 13/9/2016</t>
  </si>
  <si>
    <t>Khổng Tiến Hướng</t>
  </si>
  <si>
    <t>35 - 4/11/2015</t>
  </si>
  <si>
    <t>134 - 15/9/2016</t>
  </si>
  <si>
    <t>Phạm Đức Thi</t>
  </si>
  <si>
    <t>77 - 28/10/2015</t>
  </si>
  <si>
    <t>38 - 4/11/2015</t>
  </si>
  <si>
    <t>135 - 15/9/2016</t>
  </si>
  <si>
    <t>Nguyễn Minh Đức</t>
  </si>
  <si>
    <t>Đông Thọ</t>
  </si>
  <si>
    <t>34 - 10/11/2009</t>
  </si>
  <si>
    <t>83 - 22/2/2010</t>
  </si>
  <si>
    <t>136 - 15/9/2016</t>
  </si>
  <si>
    <t>Doãn Văn Trung</t>
  </si>
  <si>
    <t>33 - 4/11/2015</t>
  </si>
  <si>
    <t>140 - 15/9/2016</t>
  </si>
  <si>
    <t>Trần Văn Dương</t>
  </si>
  <si>
    <t>34 - 4/11/2015</t>
  </si>
  <si>
    <t>141 - 15/9/2016</t>
  </si>
  <si>
    <t>Nguyễn Việt Hưng</t>
  </si>
  <si>
    <t>186 - 4/11/2015</t>
  </si>
  <si>
    <t>117 - 21/12/2015</t>
  </si>
  <si>
    <t>145 - 15/9/2016</t>
  </si>
  <si>
    <t>Đặng Văn Thành</t>
  </si>
  <si>
    <t>11 - 10/3/2016</t>
  </si>
  <si>
    <t>302 - 26/5/2016</t>
  </si>
  <si>
    <t>146 - 15/9/2016</t>
  </si>
  <si>
    <t>Trần Huy Hà</t>
  </si>
  <si>
    <t>100 - 15/6/2016</t>
  </si>
  <si>
    <t>355 - 1/8/2016</t>
  </si>
  <si>
    <t>161 - 19/9/2016</t>
  </si>
  <si>
    <t>Nguyễn Văn Thọ</t>
  </si>
  <si>
    <t>12 - 20/1/2016</t>
  </si>
  <si>
    <t>184 - 23/2/2016</t>
  </si>
  <si>
    <t>170 - 19/9/2016</t>
  </si>
  <si>
    <t>Nguyễn Tuấn Anh</t>
  </si>
  <si>
    <t>27 - 31/8/2015</t>
  </si>
  <si>
    <t>229 - 21/3/2016</t>
  </si>
  <si>
    <t>173 - 19/9/2016</t>
  </si>
  <si>
    <t>Cty CPCN tàu thủy TB</t>
  </si>
  <si>
    <t>01 - 21/1/2011</t>
  </si>
  <si>
    <t>14 - 5/4/2011</t>
  </si>
  <si>
    <t>178 - 19/9/2016</t>
  </si>
  <si>
    <t>Vũ Anh Thắng</t>
  </si>
  <si>
    <t>61 - 9/9/2015</t>
  </si>
  <si>
    <t>487 - 15/9/2015</t>
  </si>
  <si>
    <t>179 - 19/9/2016</t>
  </si>
  <si>
    <t>Trần Văn Tân</t>
  </si>
  <si>
    <t>106 - 14/7/2015</t>
  </si>
  <si>
    <t>180 - 19/9/2016</t>
  </si>
  <si>
    <t>06 - 24/1/2011</t>
  </si>
  <si>
    <t>187 - 19/9/2016</t>
  </si>
  <si>
    <t>Trần Xuân Thành</t>
  </si>
  <si>
    <t>Kiến Xương</t>
  </si>
  <si>
    <t>03 - 30/10/2009</t>
  </si>
  <si>
    <t>cấp dưỡng</t>
  </si>
  <si>
    <t>188 - 19/9/2016</t>
  </si>
  <si>
    <t>07 - 30/10/2009</t>
  </si>
  <si>
    <t>189 - 19/9/2016</t>
  </si>
  <si>
    <t>Hà Văn Sáng</t>
  </si>
  <si>
    <t>126 - 29/6/2016</t>
  </si>
  <si>
    <t>390 - 2/8/2016</t>
  </si>
  <si>
    <t>192 - 20/9/2016</t>
  </si>
  <si>
    <t>Hà Văn Danh</t>
  </si>
  <si>
    <t>392 - 2/8/2016</t>
  </si>
  <si>
    <t>194 - 20/9/2016</t>
  </si>
  <si>
    <t>Trần Tuấn Nghĩa</t>
  </si>
  <si>
    <t>395 - 2/8/2016</t>
  </si>
  <si>
    <t>196 - 20/9/2016</t>
  </si>
  <si>
    <t>Quách Đình Hòe</t>
  </si>
  <si>
    <t>397 - 2/8/2016</t>
  </si>
  <si>
    <t>197 - 20/9/2016</t>
  </si>
  <si>
    <t>Nguyễn Thị Hường</t>
  </si>
  <si>
    <t>13 - 14/6/2012</t>
  </si>
  <si>
    <t>07 - 27/11/2012</t>
  </si>
  <si>
    <t>199 - 20/9/2016</t>
  </si>
  <si>
    <t>02 - 27/11/2012</t>
  </si>
  <si>
    <t>200 - 20/9/2016</t>
  </si>
  <si>
    <t>Đào Văn Khoa</t>
  </si>
  <si>
    <t>01 - 10/1/2008</t>
  </si>
  <si>
    <t>19 - 17/6/2008</t>
  </si>
  <si>
    <t>203 - 20/9/2016</t>
  </si>
  <si>
    <t>21 - 17/6/2008</t>
  </si>
  <si>
    <t>204 - 20/9/2016</t>
  </si>
  <si>
    <t>Lương Đình Sẻ</t>
  </si>
  <si>
    <t>50 - 3/3/2016</t>
  </si>
  <si>
    <t>275 - 20/4/2016</t>
  </si>
  <si>
    <t>205 - 20/9/2016</t>
  </si>
  <si>
    <t>Trần Xuân Bính</t>
  </si>
  <si>
    <t>56 - 27/5/2009</t>
  </si>
  <si>
    <t>01 - 6/10/2009</t>
  </si>
  <si>
    <t>206 - 20/9/2016</t>
  </si>
  <si>
    <t>Hoàng Văn Lâm</t>
  </si>
  <si>
    <t>06 - 22/1/2015</t>
  </si>
  <si>
    <t>210 - 5/3/2015</t>
  </si>
  <si>
    <t>213 - 20/9/2016</t>
  </si>
  <si>
    <t>Nguyễn Văn Mạc</t>
  </si>
  <si>
    <t>12 - 13/7/2006</t>
  </si>
  <si>
    <t>04 - 3/10/2016</t>
  </si>
  <si>
    <t>217 - 20/9/2016</t>
  </si>
  <si>
    <t>Đào Thị Gái</t>
  </si>
  <si>
    <t>Phạm Quang Dương</t>
  </si>
  <si>
    <t>19 - 27/4/1999</t>
  </si>
  <si>
    <t>269 - 20/4/2016</t>
  </si>
  <si>
    <t>220 - 20/9/2016</t>
  </si>
  <si>
    <t>156 - 17/9/2012</t>
  </si>
  <si>
    <t>85 - 2/12/2013</t>
  </si>
  <si>
    <t>222 - 20/9/2016</t>
  </si>
  <si>
    <t>Nguyễn Mạnh Thiện</t>
  </si>
  <si>
    <t>190 - 12/12/2011</t>
  </si>
  <si>
    <t>125 - 12/3/2012</t>
  </si>
  <si>
    <t>227 - 20/9/2016</t>
  </si>
  <si>
    <t>Vũ Đình Kế</t>
  </si>
  <si>
    <t>62 - 15/6/2009</t>
  </si>
  <si>
    <t>82 - 14/12/2010</t>
  </si>
  <si>
    <t>16, 19/9/2016</t>
  </si>
  <si>
    <t>228 - 20/9/2016</t>
  </si>
  <si>
    <t>Nguyễn Viết Thái</t>
  </si>
  <si>
    <t>Nguyễn Văn Bình</t>
  </si>
  <si>
    <t>Phan Văn Hiển</t>
  </si>
  <si>
    <t>Cty Ắc quy Kornam</t>
  </si>
  <si>
    <t>136 - 16/9/2008</t>
  </si>
  <si>
    <t>08 - 9/2/2009</t>
  </si>
  <si>
    <t>231 - 21/9/2016</t>
  </si>
  <si>
    <t>01 - 28/9/2009</t>
  </si>
  <si>
    <t>06 - 5/1/2010</t>
  </si>
  <si>
    <t>232 - 21/9/2016</t>
  </si>
  <si>
    <t>Cty TNHH Hoàng Đạo SKS</t>
  </si>
  <si>
    <t>02 - 9/5/2012</t>
  </si>
  <si>
    <t>04 - 30/10/2012</t>
  </si>
  <si>
    <t>233 - 21/9/2016</t>
  </si>
  <si>
    <t>Trần Văn Đương</t>
  </si>
  <si>
    <t>08  27/1/2005</t>
  </si>
  <si>
    <t>114 - 8/4/2005</t>
  </si>
  <si>
    <t>234 - 21/9/2016</t>
  </si>
  <si>
    <t>Nguyễn Thế Định</t>
  </si>
  <si>
    <t>08 - 11/9/2001</t>
  </si>
  <si>
    <t>22 - 1/11/2001</t>
  </si>
  <si>
    <t>236 - 21/9/2016</t>
  </si>
  <si>
    <t>XNCK Đồng Lợi</t>
  </si>
  <si>
    <t>01 - 9/1/2014</t>
  </si>
  <si>
    <t>19 - 17/12/2014</t>
  </si>
  <si>
    <t>237 - 21/9/2016</t>
  </si>
  <si>
    <t>04 - 26/7/2013</t>
  </si>
  <si>
    <t>20 - 17/12/2014</t>
  </si>
  <si>
    <t>238 - 21/9/2016</t>
  </si>
  <si>
    <t>Dương Công Vương</t>
  </si>
  <si>
    <t>67 - 16/4/2012</t>
  </si>
  <si>
    <t>205 - 18/7/2012</t>
  </si>
  <si>
    <t>239 - 21/9/2016</t>
  </si>
  <si>
    <t>Truy thu</t>
  </si>
  <si>
    <t>Trần Thị Bẩy</t>
  </si>
  <si>
    <t>31 - 19/12/2014</t>
  </si>
  <si>
    <t>23 - 3/2/2015</t>
  </si>
  <si>
    <t>242 - 23/9/2016</t>
  </si>
  <si>
    <t>06 - 27/3/2014</t>
  </si>
  <si>
    <t>22 - 18/4/2014</t>
  </si>
  <si>
    <t>243 - 23/9/2016</t>
  </si>
  <si>
    <t>Bùi Thị Hà ( Nhẫn)</t>
  </si>
  <si>
    <t>12 - 11/7/2006</t>
  </si>
  <si>
    <t>03 - 25/10/2006</t>
  </si>
  <si>
    <t>244 - 23/9/2016</t>
  </si>
  <si>
    <t>Cty TNHH Thiên Bình</t>
  </si>
  <si>
    <t>01 - 29/12/2014</t>
  </si>
  <si>
    <t>02 - 9/4/2015</t>
  </si>
  <si>
    <t>245 - 23/9/2016</t>
  </si>
  <si>
    <t>20 - 17/8/2015</t>
  </si>
  <si>
    <t>22, 23/9/2016</t>
  </si>
  <si>
    <t>247 - 23/9/2016</t>
  </si>
  <si>
    <t>Bùi Duy Loan</t>
  </si>
  <si>
    <t>186 - 31/12/2015</t>
  </si>
  <si>
    <t>280 - 28/4/2016</t>
  </si>
  <si>
    <t>248 - 23/9/2016</t>
  </si>
  <si>
    <t>Nguyễn Văn Đức</t>
  </si>
  <si>
    <t>101 - 15/6/2016</t>
  </si>
  <si>
    <t>382 - 2/8/2016</t>
  </si>
  <si>
    <t>250- 23/9/2016</t>
  </si>
  <si>
    <t>Vũ Văn Bôn</t>
  </si>
  <si>
    <t>Nguyễn Văn Tuân</t>
  </si>
  <si>
    <t>126 - 22/8/2011</t>
  </si>
  <si>
    <t>54 - 5/12/2011</t>
  </si>
  <si>
    <t>253 - 26/9/2016</t>
  </si>
  <si>
    <t>Nguyễn Ngọc Sơn</t>
  </si>
  <si>
    <t>Nguyễn Đức Minh</t>
  </si>
  <si>
    <t>Nguyễn Văn Chi</t>
  </si>
  <si>
    <t>Trần Văn Từ</t>
  </si>
  <si>
    <t>Nguyễn Thị Đình</t>
  </si>
  <si>
    <t>28 - 8/8/2001</t>
  </si>
  <si>
    <t>17 - 1/10/2001</t>
  </si>
  <si>
    <t>254 - 26/9/2016</t>
  </si>
  <si>
    <t>Hà Thanh Hải</t>
  </si>
  <si>
    <t>95 - 17/6/2014</t>
  </si>
  <si>
    <t>350 - 4/8/2013</t>
  </si>
  <si>
    <t>255 - 26/9/2016</t>
  </si>
  <si>
    <t>Phạm Tiến Thế</t>
  </si>
  <si>
    <t>Phạm Công Hạnh</t>
  </si>
  <si>
    <t>PhẠm Tiến Đức</t>
  </si>
  <si>
    <t>Phạm Thọ Tới</t>
  </si>
  <si>
    <t>Phạm Văn Tình</t>
  </si>
  <si>
    <t>01 - 8/1/2013</t>
  </si>
  <si>
    <t>122 - 25/2/2013</t>
  </si>
  <si>
    <t>256 - 26/9/2016</t>
  </si>
  <si>
    <t>Phạm Đăng Huyền</t>
  </si>
  <si>
    <t>Khổng Trung Kiên</t>
  </si>
  <si>
    <t>Đặng Xuân Minh</t>
  </si>
  <si>
    <t>Yên Bái</t>
  </si>
  <si>
    <t>288 - 5/5/2016</t>
  </si>
  <si>
    <t>260 - 30/9/2016</t>
  </si>
  <si>
    <t>Nguyễn Thị Hương</t>
  </si>
  <si>
    <t>362 - 2/8/2016</t>
  </si>
  <si>
    <t>01 - 18/10/2016</t>
  </si>
  <si>
    <t>Vũ Văn Lực</t>
  </si>
  <si>
    <t>158 - 17/82016</t>
  </si>
  <si>
    <t>16 - 5/10/2016</t>
  </si>
  <si>
    <t>05 - 7/11/2016</t>
  </si>
  <si>
    <t>89 - 18/6/2009</t>
  </si>
  <si>
    <t>06 - 21/11/2016</t>
  </si>
  <si>
    <t>Cty CP TM và SX Thái Bình</t>
  </si>
  <si>
    <t>06 - 23/12/2014</t>
  </si>
  <si>
    <t>16 - 3/4/2015</t>
  </si>
  <si>
    <t>07 - 21/11/2016</t>
  </si>
  <si>
    <t>Nguyễn Ngọc Tú</t>
  </si>
  <si>
    <t>149 - 9/8/2016</t>
  </si>
  <si>
    <t>14 - 5/10/2016</t>
  </si>
  <si>
    <t>09 - 25/11/2016</t>
  </si>
  <si>
    <t>03 - 10/11/2016</t>
  </si>
  <si>
    <t>10 - 25/11/2016</t>
  </si>
  <si>
    <t>Trần Thị Thu Thủy</t>
  </si>
  <si>
    <t>95A - 6/7/2011</t>
  </si>
  <si>
    <t>02 - 8/11/2016</t>
  </si>
  <si>
    <t>11 - 25/11/2016</t>
  </si>
  <si>
    <t>Nguyễn Trọng Tuấn</t>
  </si>
  <si>
    <t>186 - 30/9/2016</t>
  </si>
  <si>
    <t>67 - 2/11/2016</t>
  </si>
  <si>
    <t>14 - 19/12/2106</t>
  </si>
  <si>
    <t>Khổng Vũ Hưng</t>
  </si>
  <si>
    <t>141 - 20/7/2016</t>
  </si>
  <si>
    <t>28 - 5/10/2016</t>
  </si>
  <si>
    <t>án phi</t>
  </si>
  <si>
    <t>17 - 17/2/2017</t>
  </si>
  <si>
    <t>phat</t>
  </si>
  <si>
    <t>Nguyễn Thị Năm</t>
  </si>
  <si>
    <t>74 - 19/11/2014</t>
  </si>
  <si>
    <t>399 - 5/8/2016</t>
  </si>
  <si>
    <t>18 - 24/2/2017</t>
  </si>
  <si>
    <t>Hoàng Thị Hằng</t>
  </si>
  <si>
    <t>40 - 1/8/2016</t>
  </si>
  <si>
    <t>07 - 25/11/2016</t>
  </si>
  <si>
    <t>Trả nợ</t>
  </si>
  <si>
    <t>20 - 21/3/2017</t>
  </si>
  <si>
    <t>05- 25/11/2016</t>
  </si>
  <si>
    <t>21 - 21/3/2017</t>
  </si>
  <si>
    <t>06- 25/11/2016</t>
  </si>
  <si>
    <t>22 - 21/3/2017</t>
  </si>
  <si>
    <t>08- 25/11/2016</t>
  </si>
  <si>
    <t>23 - 21/3/2017</t>
  </si>
  <si>
    <t>Phạm Xuân Hải</t>
  </si>
  <si>
    <t>142 - 27/7/2016</t>
  </si>
  <si>
    <t>418 - 1/9/2016</t>
  </si>
  <si>
    <t>25 - 22/3/2017</t>
  </si>
  <si>
    <t>Bùi Thị Thúy</t>
  </si>
  <si>
    <t>137 - 2/11/2010</t>
  </si>
  <si>
    <t>102 - 25/12/2010</t>
  </si>
  <si>
    <t>27 - 23/3/2017</t>
  </si>
  <si>
    <t>Cty CP ĐT và PT
 Công nghệ NN Thái Bình</t>
  </si>
  <si>
    <t>01 - 10/2/2015</t>
  </si>
  <si>
    <t>08 - 10/1/2017</t>
  </si>
  <si>
    <t>30 - 24/3/2017</t>
  </si>
  <si>
    <t>09 - 10/1/2017</t>
  </si>
  <si>
    <t>31- 24/3/2017</t>
  </si>
  <si>
    <t>Hoàng Thị Hồng Hiên</t>
  </si>
  <si>
    <t>207 - 24/11/2016</t>
  </si>
  <si>
    <t>108 - 3/1/2017</t>
  </si>
  <si>
    <t>33 - 31/3/2017</t>
  </si>
  <si>
    <t>Cty Giấy Hoàng Long</t>
  </si>
  <si>
    <t>Tiền phong</t>
  </si>
  <si>
    <t>01 - 26/9/2013</t>
  </si>
  <si>
    <t>06 - 1/1/2013</t>
  </si>
  <si>
    <t>38 - 24/4/2017</t>
  </si>
  <si>
    <t>Vũ Mạnh Cường</t>
  </si>
  <si>
    <t>220 - 26/8/2009</t>
  </si>
  <si>
    <t>27 - 19/11/2009</t>
  </si>
  <si>
    <t>60 - 3/7/2017</t>
  </si>
  <si>
    <t>02 - 29/11/2016</t>
  </si>
  <si>
    <t>11 - 17/1/2017</t>
  </si>
  <si>
    <t>64 - 7/7/2017</t>
  </si>
  <si>
    <t>Phạm Ngọc Trìu</t>
  </si>
  <si>
    <t>105 - 16/7/2014</t>
  </si>
  <si>
    <t>411 - 8/7/2015</t>
  </si>
  <si>
    <t>65 - 11/7/2017</t>
  </si>
  <si>
    <t>Đỗ Mạnh Tuấn</t>
  </si>
  <si>
    <t>Phạm Văn Hưng</t>
  </si>
  <si>
    <t>Trịnh Duy Cường</t>
  </si>
  <si>
    <t>Phạm Bá Lương</t>
  </si>
  <si>
    <t>Bùi Văn Huỳnh</t>
  </si>
  <si>
    <t>29 - 5/10/2016</t>
  </si>
  <si>
    <t>66 - 14/7/2017</t>
  </si>
  <si>
    <t>Nguyễn Thái Công</t>
  </si>
  <si>
    <t>81 - 26/12/2016</t>
  </si>
  <si>
    <t>172 - 2/3/2017</t>
  </si>
  <si>
    <t>69 - 18/7/2017</t>
  </si>
  <si>
    <t>Trần Văn Nhi</t>
  </si>
  <si>
    <t>Quang trung</t>
  </si>
  <si>
    <t>14 - 24/01/2017</t>
  </si>
  <si>
    <t>173 - 2/3/2017</t>
  </si>
  <si>
    <t>71 - 18/7/2017</t>
  </si>
  <si>
    <t>Nguyễn Quang Hà</t>
  </si>
  <si>
    <t>14 - 22/3/2017</t>
  </si>
  <si>
    <t>288 - 6/6/2017</t>
  </si>
  <si>
    <t>72 - 18/7/2017</t>
  </si>
  <si>
    <t>Nguyễn Mạnh Hoàng</t>
  </si>
  <si>
    <t>69 - 11/5/2017</t>
  </si>
  <si>
    <t>296 - 19/6/2017</t>
  </si>
  <si>
    <t>75 - 25/7/2017</t>
  </si>
  <si>
    <t>Lê Mạnh Sơn</t>
  </si>
  <si>
    <t>42 - 21/3/2017</t>
  </si>
  <si>
    <t>267 - 4/5/2017</t>
  </si>
  <si>
    <t>76 - 28/7/2017</t>
  </si>
  <si>
    <t>77 - 28/7/2017</t>
  </si>
  <si>
    <t>Văn Trọng Nguyện</t>
  </si>
  <si>
    <t>64 - 24/4/2017</t>
  </si>
  <si>
    <t>286 - 5/6/2017</t>
  </si>
  <si>
    <t>06 - 2/12/2011</t>
  </si>
  <si>
    <t>05 - 3/10/2014</t>
  </si>
  <si>
    <t>79 - 7/8/2017</t>
  </si>
  <si>
    <t>Cty CP An ty</t>
  </si>
  <si>
    <t>Khu CN Phúc Khánh</t>
  </si>
  <si>
    <t>06 - 18/12/2015</t>
  </si>
  <si>
    <t>01 - 21/10/2016</t>
  </si>
  <si>
    <t>80 - 9/8/2017</t>
  </si>
  <si>
    <t>Bùi Ngọc Hà</t>
  </si>
  <si>
    <t>80 - 26/12/2016</t>
  </si>
  <si>
    <t>337 - 21/7/2017</t>
  </si>
  <si>
    <t>81 - 23/8/2017</t>
  </si>
  <si>
    <t>XN CK Phương Đông</t>
  </si>
  <si>
    <t>01 - 23/1/2014</t>
  </si>
  <si>
    <t>01 - 3/10/2014</t>
  </si>
  <si>
    <t>82 - 24/8/2017</t>
  </si>
  <si>
    <t>Nguyễn Ngọc Xá</t>
  </si>
  <si>
    <t>44 - 8/9/2017</t>
  </si>
  <si>
    <t>323 - 20/7/2017</t>
  </si>
  <si>
    <t>83 - 13/9/2017</t>
  </si>
  <si>
    <t>Nguyễn Anh Tuấn</t>
  </si>
  <si>
    <t>238 - 28/12/2016</t>
  </si>
  <si>
    <t>204 - 12/4/2017</t>
  </si>
  <si>
    <t>84 - 19/9/2017</t>
  </si>
  <si>
    <t>Đặng Đình Xuân</t>
  </si>
  <si>
    <t>03 - 2/12/2016</t>
  </si>
  <si>
    <t>06 - 16/12/2016</t>
  </si>
  <si>
    <t>85 - 19/9/2017</t>
  </si>
  <si>
    <t>Vũ Thị Thủy</t>
  </si>
  <si>
    <t>Nguyễn Văn Giang</t>
  </si>
  <si>
    <t>172 - 7/12/2016</t>
  </si>
  <si>
    <t>157 - 23/2/2016</t>
  </si>
  <si>
    <t>87 - 21/9/2017</t>
  </si>
  <si>
    <t>Cty CP Xây dựng Anh Đạt</t>
  </si>
  <si>
    <t>381 - 16/6/2015</t>
  </si>
  <si>
    <t>88 - 21/9/2017</t>
  </si>
  <si>
    <t>Trần Văn Sỹ</t>
  </si>
  <si>
    <t>10 - 20/1/2017</t>
  </si>
  <si>
    <t>217 - 26/4/2017</t>
  </si>
  <si>
    <t>89 - 21/9/2017</t>
  </si>
  <si>
    <t>Nguyễn Xuân Doanh</t>
  </si>
  <si>
    <t>227 - 26/4/2017</t>
  </si>
  <si>
    <t>90 - 21/9/2017</t>
  </si>
  <si>
    <t>06 - 9/11/2010</t>
  </si>
  <si>
    <t>trả nợ</t>
  </si>
  <si>
    <t>92 - 21/9/2017</t>
  </si>
  <si>
    <t>10 - 9/11/2010</t>
  </si>
  <si>
    <t>93 - 21/9/2017</t>
  </si>
  <si>
    <t>07 - 9/11/2010</t>
  </si>
  <si>
    <t>94 - 21/9/2017</t>
  </si>
  <si>
    <t>Trần Văn Quang</t>
  </si>
  <si>
    <t>127 - 10/8/2017</t>
  </si>
  <si>
    <t>389 - 19/9/2017</t>
  </si>
  <si>
    <t>95 - 26/9/2017</t>
  </si>
  <si>
    <t>Phạm quang Vinh</t>
  </si>
  <si>
    <t>02 - 21/2/2014</t>
  </si>
  <si>
    <t>97 - 26/9/2017</t>
  </si>
  <si>
    <t>Đỗ Thị Ngọc</t>
  </si>
  <si>
    <t>121 - 23/9/2010</t>
  </si>
  <si>
    <t>57 - 2/12/2010</t>
  </si>
  <si>
    <t>98 - 29/9/2017</t>
  </si>
  <si>
    <t>Trần Văn Biên</t>
  </si>
  <si>
    <t>224 - 26/4/2017</t>
  </si>
  <si>
    <t>100 - 29/9/2017</t>
  </si>
  <si>
    <t>Đặng Văn Sót</t>
  </si>
  <si>
    <t>218 - 26/4/2017</t>
  </si>
  <si>
    <t>101 - 29/9/2017</t>
  </si>
  <si>
    <t>Nguyễn Đình Điện</t>
  </si>
  <si>
    <t>39 - 26/10/2011</t>
  </si>
  <si>
    <t>22 - 7/12/2012</t>
  </si>
  <si>
    <t>Nuôi con</t>
  </si>
  <si>
    <t>104 - 29/9/2017</t>
  </si>
  <si>
    <t>Phạm Thị Bảy</t>
  </si>
  <si>
    <t>XN cơ khí Phương Đông</t>
  </si>
  <si>
    <t>106 - 29/9/2017</t>
  </si>
  <si>
    <t>Nguyễn Hoàng Vũ</t>
  </si>
  <si>
    <t>196 - 24/10/2016</t>
  </si>
  <si>
    <t>82 - 1/12/2016</t>
  </si>
  <si>
    <t>110 - 29/9/2017</t>
  </si>
  <si>
    <t>Trần Văn Liệu</t>
  </si>
  <si>
    <t>187 - 30/9/2016</t>
  </si>
  <si>
    <t>61 - 1/11/2016</t>
  </si>
  <si>
    <t>111 - 29/9/2017</t>
  </si>
  <si>
    <t>Vũ Anh Thơ</t>
  </si>
  <si>
    <t>117 - 24/7/2017</t>
  </si>
  <si>
    <t>377 - 5/9/2017</t>
  </si>
  <si>
    <t>112 - 29/9/2017</t>
  </si>
  <si>
    <t>Vũ Tiến Bách</t>
  </si>
  <si>
    <t>112 - 15/9/2010</t>
  </si>
  <si>
    <t>31 - 2/12/2010</t>
  </si>
  <si>
    <t>113 - 29/9/2017</t>
  </si>
  <si>
    <t xml:space="preserve">Vũ Mạnh Hà </t>
  </si>
  <si>
    <t>01 - 26/7/2013</t>
  </si>
  <si>
    <t>02 - 11/10/2013</t>
  </si>
  <si>
    <t>01 - 8/2/2018</t>
  </si>
  <si>
    <t>02 - 26/9/2013</t>
  </si>
  <si>
    <t>06 - 11/10/2013</t>
  </si>
  <si>
    <t>02 - 8/2/2018</t>
  </si>
  <si>
    <t>Phùng Hữu Hùng</t>
  </si>
  <si>
    <t>194 - 22/11/2017</t>
  </si>
  <si>
    <t>120 - 9/1/2018</t>
  </si>
  <si>
    <t>04 - 20/3/2018</t>
  </si>
  <si>
    <t>50 - 29/3/2017</t>
  </si>
  <si>
    <t>279 - 17/5/2017</t>
  </si>
  <si>
    <t>05 - 20/3/2018</t>
  </si>
  <si>
    <t>Tưởng Duy Thoại</t>
  </si>
  <si>
    <t>02 - 5/11/2015</t>
  </si>
  <si>
    <t>08 - 22/1/2016</t>
  </si>
  <si>
    <t>06 - 20/3/2018</t>
  </si>
  <si>
    <t>Đào Thị Lệ</t>
  </si>
  <si>
    <t>Đặng Văn Đan</t>
  </si>
  <si>
    <t>103 - 10/7/2015</t>
  </si>
  <si>
    <t>103 - 28/12/2016</t>
  </si>
  <si>
    <t>07 - 20/3/2018</t>
  </si>
  <si>
    <t>Nguyễn Văn Hùng</t>
  </si>
  <si>
    <t>164 - 4/10/2017</t>
  </si>
  <si>
    <t>116 - 26/12/2017</t>
  </si>
  <si>
    <t>08 - 20/3/2018</t>
  </si>
  <si>
    <t>NguyễnThị Thúy</t>
  </si>
  <si>
    <t>22 - 4/11/2011</t>
  </si>
  <si>
    <t>21 - 6/10/2017</t>
  </si>
  <si>
    <t>09 - 20/3/2018</t>
  </si>
  <si>
    <t>Ngô Việt Hà (Cóc)</t>
  </si>
  <si>
    <t>171 - 11/10/2017</t>
  </si>
  <si>
    <t>85 - 21/11/2017</t>
  </si>
  <si>
    <t>11 - 22/3/2018</t>
  </si>
  <si>
    <t>Phúc Khánh</t>
  </si>
  <si>
    <t>08 - 16/1/2018</t>
  </si>
  <si>
    <t>2.424.655</t>
  </si>
  <si>
    <t>12 - 26/3/2018</t>
  </si>
  <si>
    <t>Trần Quốc Quang</t>
  </si>
  <si>
    <t>115 - 22/7/2014</t>
  </si>
  <si>
    <t>16 - 3/10/2014</t>
  </si>
  <si>
    <t>16 - 6/6/2018</t>
  </si>
  <si>
    <t>Vũ Đình Thái</t>
  </si>
  <si>
    <t>33 - 5/10/2016</t>
  </si>
  <si>
    <t>sc</t>
  </si>
  <si>
    <t>17 - 8/6/2018</t>
  </si>
  <si>
    <t>05 - 28/9/2017</t>
  </si>
  <si>
    <t>10 - 20/11/2017</t>
  </si>
  <si>
    <t>18 - 8/6/2018</t>
  </si>
  <si>
    <t>Nguyễn Quang Đôn</t>
  </si>
  <si>
    <t>02 - 10/8/2015</t>
  </si>
  <si>
    <t>27 - 4/9/2015</t>
  </si>
  <si>
    <t>19 - 8/6/2018</t>
  </si>
  <si>
    <t>Nguyễn Thị Liên</t>
  </si>
  <si>
    <t>Trần Đình Đông</t>
  </si>
  <si>
    <t>221 - 26/4/2017</t>
  </si>
  <si>
    <t>20 - 19/6/2018</t>
  </si>
  <si>
    <t>Phạm Tuấn Anh</t>
  </si>
  <si>
    <t>234 - 26/4/2017</t>
  </si>
  <si>
    <t>21 - 19/6/2018</t>
  </si>
  <si>
    <t>Đào Trọng Thiều</t>
  </si>
  <si>
    <t>219 - 26/4/2017</t>
  </si>
  <si>
    <t>22 - 20/6/2018</t>
  </si>
  <si>
    <t>Phạm Văn Tụ</t>
  </si>
  <si>
    <t>56 - 28/8/2015</t>
  </si>
  <si>
    <t>26 - 14/7/2016</t>
  </si>
  <si>
    <t>26 - 21/6/2018</t>
  </si>
  <si>
    <t>Vũ Thư</t>
  </si>
  <si>
    <t>201 - 12/12/2017</t>
  </si>
  <si>
    <t>134 - 19/1/2018</t>
  </si>
  <si>
    <t>27 - 22/6/2018</t>
  </si>
  <si>
    <t>Đặng Văn Thanh</t>
  </si>
  <si>
    <t>140 - 15/7/1998</t>
  </si>
  <si>
    <t>19 - 28/10/2008</t>
  </si>
  <si>
    <t>30 - 6/7/2018</t>
  </si>
  <si>
    <t>Cty TNHH Phú Sơn TB</t>
  </si>
  <si>
    <t>01 - 12/3/2009</t>
  </si>
  <si>
    <t>02 - 30/10/2009</t>
  </si>
  <si>
    <t>31 - 29/6/2018</t>
  </si>
  <si>
    <t>Phạm Trọng Thành</t>
  </si>
  <si>
    <t>47 - 2/4/2013</t>
  </si>
  <si>
    <t>181 - 15/5/2013</t>
  </si>
  <si>
    <t>34 - 5/7/2018</t>
  </si>
  <si>
    <t>Nguyễn Trung Tùng</t>
  </si>
  <si>
    <t>45 - 24/3/2017</t>
  </si>
  <si>
    <t>310 - 5/7/2017</t>
  </si>
  <si>
    <t>35 - 6/7/2018</t>
  </si>
  <si>
    <t>Sc</t>
  </si>
  <si>
    <t>Đoàn Thanh Tuấn</t>
  </si>
  <si>
    <t>118 - 28/72017</t>
  </si>
  <si>
    <t>68 - 3/11/2017</t>
  </si>
  <si>
    <t>36 - 6/7/2018</t>
  </si>
  <si>
    <t>Phạm Ngọc Dũng</t>
  </si>
  <si>
    <t>167 - 5/10/2017</t>
  </si>
  <si>
    <t>94 - 21/11/2017</t>
  </si>
  <si>
    <t>37 - 6/7/2018</t>
  </si>
  <si>
    <t>Trần Phi Thành</t>
  </si>
  <si>
    <t>180 - 20/10/2014</t>
  </si>
  <si>
    <t>126 - 2/12/2014</t>
  </si>
  <si>
    <t>39 - 9/7/2018</t>
  </si>
  <si>
    <t>Nguyễn Như Ý</t>
  </si>
  <si>
    <t>41 - 10/11/2017</t>
  </si>
  <si>
    <t>100 - 22/12/2017</t>
  </si>
  <si>
    <t>40 - 10/7/2018</t>
  </si>
  <si>
    <t>08 - 19/8/2013</t>
  </si>
  <si>
    <t>43 - 9/7/2018</t>
  </si>
  <si>
    <t>04 - 21/10/2013</t>
  </si>
  <si>
    <t>44 - 9/7/2018</t>
  </si>
  <si>
    <t>XN Cơ  khí Đồng Lợi</t>
  </si>
  <si>
    <t>14 - 20/2/2014</t>
  </si>
  <si>
    <t>45 - 9/7/2018</t>
  </si>
  <si>
    <t>Bùi Hưu Thuấn</t>
  </si>
  <si>
    <t>03 - 24/8/2017</t>
  </si>
  <si>
    <t>20 - 18/9/2017</t>
  </si>
  <si>
    <t>46 - 25/7/2018</t>
  </si>
  <si>
    <t>Nguyễn Thị Huường</t>
  </si>
  <si>
    <t>Vũ Thị Sen</t>
  </si>
  <si>
    <t>Vuũ Phúc</t>
  </si>
  <si>
    <t>05 - 13/3/2018</t>
  </si>
  <si>
    <t>234 - 10/4/2018</t>
  </si>
  <si>
    <t>47 - 26/7/2018</t>
  </si>
  <si>
    <t>Lê Thị Xuân</t>
  </si>
  <si>
    <t>Đinh Thị Tuyết Minh</t>
  </si>
  <si>
    <t>10 - -27/12/2017</t>
  </si>
  <si>
    <t>21 - 2/3/2018</t>
  </si>
  <si>
    <t>51 - 30/7/2018</t>
  </si>
  <si>
    <t>Nguyễn Duy Huệ</t>
  </si>
  <si>
    <t>Đinh Công Vương</t>
  </si>
  <si>
    <t>138 - 19/7/2016</t>
  </si>
  <si>
    <t>419 - 1/9/2016</t>
  </si>
  <si>
    <t>52 - 30/7/2018</t>
  </si>
  <si>
    <t>Hà Minh tuấn</t>
  </si>
  <si>
    <t>05 - 12/1/2018</t>
  </si>
  <si>
    <t>180 - 2/3/2018</t>
  </si>
  <si>
    <t>53 - 30/7/2018</t>
  </si>
  <si>
    <t>Lương Ngọc Phi</t>
  </si>
  <si>
    <t>08 - 16/11/2017</t>
  </si>
  <si>
    <t>05 - 2/1/2018</t>
  </si>
  <si>
    <t>54 - 31/7/2018</t>
  </si>
  <si>
    <t>Nguyễn Thaành Đạt</t>
  </si>
  <si>
    <t>181 - 30/10/2017</t>
  </si>
  <si>
    <t>172 - 28/2/2018</t>
  </si>
  <si>
    <t>55 - 1/8/2018</t>
  </si>
  <si>
    <t>Đỗ Chí Đức</t>
  </si>
  <si>
    <t>01 - 6/2/2018</t>
  </si>
  <si>
    <t>24 - 20/3/2018</t>
  </si>
  <si>
    <t>58 - 1/8/2018</t>
  </si>
  <si>
    <t>gh</t>
  </si>
  <si>
    <t>Nguyễn Hoàng Tùng</t>
  </si>
  <si>
    <t>215 - 29/12/2017</t>
  </si>
  <si>
    <t>265 - 7/5/2018</t>
  </si>
  <si>
    <t>61 - 6/8/2018</t>
  </si>
  <si>
    <t>Hoàng Công Quân</t>
  </si>
  <si>
    <t>68 - 1/9/2017</t>
  </si>
  <si>
    <t>253 - 23/4/2018</t>
  </si>
  <si>
    <t>62 - 6/8/2018</t>
  </si>
  <si>
    <t>Phạm Thị Nga</t>
  </si>
  <si>
    <t>04 - 13/6/2017</t>
  </si>
  <si>
    <t>03 - 10/11/2017</t>
  </si>
  <si>
    <t>63 - 6/8/2018</t>
  </si>
  <si>
    <t>Phạm Đức Long</t>
  </si>
  <si>
    <t>Bùi Tuấn Nam</t>
  </si>
  <si>
    <t>97 - 19/6/2014</t>
  </si>
  <si>
    <t>368 - 4/8/2014</t>
  </si>
  <si>
    <t>65 - 15/8/2018</t>
  </si>
  <si>
    <t>Nguyễn Đình Hoàng</t>
  </si>
  <si>
    <t>03 - 17/4/2018</t>
  </si>
  <si>
    <t>35 - 4/7/2018</t>
  </si>
  <si>
    <t>66 -15/8/2018</t>
  </si>
  <si>
    <t>Cty CP xây lắp I</t>
  </si>
  <si>
    <t>16 - 6/3/2017</t>
  </si>
  <si>
    <t>68 - 28/8/2018</t>
  </si>
  <si>
    <t>02 - 2/11/2016</t>
  </si>
  <si>
    <t>69 - 28/8/2018</t>
  </si>
  <si>
    <t>Vũ Đức Vùng</t>
  </si>
  <si>
    <t>65 - 17/4/2018</t>
  </si>
  <si>
    <t>13 - 25/5/2018</t>
  </si>
  <si>
    <t>70 - 29/8/2018</t>
  </si>
  <si>
    <t>Hoàng Thị Hồng Quỳnh</t>
  </si>
  <si>
    <t>190 - 16/11/2017</t>
  </si>
  <si>
    <t>173 - 28/ 2/2018</t>
  </si>
  <si>
    <t>71 - 11/9/2018</t>
  </si>
  <si>
    <t>04 - 4/01/2018</t>
  </si>
  <si>
    <t>Nguyễn Anh Sơn</t>
  </si>
  <si>
    <t>80 - 31/5/2017</t>
  </si>
  <si>
    <t>128 - 16/01/2018</t>
  </si>
  <si>
    <t>76 - 12/9/2018</t>
  </si>
  <si>
    <t>16 - 02/1/2018</t>
  </si>
  <si>
    <t>77 - 12/9/2018</t>
  </si>
  <si>
    <t>Hà Huy Thành</t>
  </si>
  <si>
    <t>21 - 15/3/2018</t>
  </si>
  <si>
    <t>356 - 15/8/2018</t>
  </si>
  <si>
    <t>78 - 12/9/2018</t>
  </si>
  <si>
    <t>Nguyễn Như Quỳnh</t>
  </si>
  <si>
    <t>307 - 6/6/2018</t>
  </si>
  <si>
    <t>79 - 12/9/2018</t>
  </si>
  <si>
    <t>Lê Trí Hiệu</t>
  </si>
  <si>
    <t>21 - 18/4/2018</t>
  </si>
  <si>
    <t>323 - 3/7/2018</t>
  </si>
  <si>
    <t>83 - 13/9/2018</t>
  </si>
  <si>
    <t>Trần Thị Luyn</t>
  </si>
  <si>
    <t>54 - 12/10/2016</t>
  </si>
  <si>
    <t>99 - 8/12/2016</t>
  </si>
  <si>
    <t>85 - 13/9/2018</t>
  </si>
  <si>
    <t>Phạm Viết An</t>
  </si>
  <si>
    <t>54 - 15/12/2011</t>
  </si>
  <si>
    <t>14 - 16/7/2018</t>
  </si>
  <si>
    <t>830/tháng</t>
  </si>
  <si>
    <t>86 - 13/9/2018</t>
  </si>
  <si>
    <t>Hồ Thị Tố Nga</t>
  </si>
  <si>
    <t>157 -27/9/2017</t>
  </si>
  <si>
    <t>63 - 3/11/2017</t>
  </si>
  <si>
    <t>87 - 14/9/2018</t>
  </si>
  <si>
    <t>Lê Mạnh Tuấn</t>
  </si>
  <si>
    <t>42 - 14/11/2017</t>
  </si>
  <si>
    <t>123 - 10/01/2018</t>
  </si>
  <si>
    <t>88 - 14/9/2018</t>
  </si>
  <si>
    <t>Đinh Văn Thiệu</t>
  </si>
  <si>
    <t>62 - 12/4/2018</t>
  </si>
  <si>
    <t>285 - 24/5/2018</t>
  </si>
  <si>
    <t>89 - 14/9/2018</t>
  </si>
  <si>
    <t>Trương Văn Mạnh</t>
  </si>
  <si>
    <t>287 - 24/5/2018</t>
  </si>
  <si>
    <t>90 - 14/9/2018</t>
  </si>
  <si>
    <t>Trương Minh Thành Tuấn</t>
  </si>
  <si>
    <t>286 - 24/5/2018</t>
  </si>
  <si>
    <t>91 - 14/9/2018</t>
  </si>
  <si>
    <t>Vũ Đăng Huy</t>
  </si>
  <si>
    <t>288 - 24/5/2018</t>
  </si>
  <si>
    <t>92 - 14/9/2018</t>
  </si>
  <si>
    <t>Vũ Quang Đô</t>
  </si>
  <si>
    <t>289 - 24/5/2018</t>
  </si>
  <si>
    <t>93 - 14/9/2018</t>
  </si>
  <si>
    <t>01 - 27/6/2018</t>
  </si>
  <si>
    <t>20 - 3/8/2018</t>
  </si>
  <si>
    <t>94 - 14/9/2018</t>
  </si>
  <si>
    <t>Trần Văn Bằng</t>
  </si>
  <si>
    <t>209 - 20/12/2017</t>
  </si>
  <si>
    <t>151 - 8/2/2018</t>
  </si>
  <si>
    <t>95 - 14/9/2018</t>
  </si>
  <si>
    <t>Nguyễn Thị Hoàng Anh</t>
  </si>
  <si>
    <t>41 - 5/7/2018</t>
  </si>
  <si>
    <t>351 -3/8/2018</t>
  </si>
  <si>
    <t>96- -18/9/2018</t>
  </si>
  <si>
    <t>(Nguyễn Hoàng Oanh)</t>
  </si>
  <si>
    <t>Trần Ngọc Thủy</t>
  </si>
  <si>
    <t>Vu Chính</t>
  </si>
  <si>
    <t>770 - 14/11/2017</t>
  </si>
  <si>
    <t>141 - 5/2/2018</t>
  </si>
  <si>
    <t>97 - 19/9/2018</t>
  </si>
  <si>
    <t>Nguyên xuân Hiển</t>
  </si>
  <si>
    <t>35 - 15/3/2018</t>
  </si>
  <si>
    <t>321 - 22/6/2018</t>
  </si>
  <si>
    <t>98 - 19/9/2018</t>
  </si>
  <si>
    <t>Phạm Văn Hưởng</t>
  </si>
  <si>
    <t>206 - 19/12/2017</t>
  </si>
  <si>
    <t>162 - 8/2/2018</t>
  </si>
  <si>
    <t>99 - 19/9/2018</t>
  </si>
  <si>
    <t>Dương Ngọc Tiến</t>
  </si>
  <si>
    <t>23 - 28/3/2018</t>
  </si>
  <si>
    <t>225 - 10/4/2018</t>
  </si>
  <si>
    <t>105 - 21/9/2018</t>
  </si>
  <si>
    <t>Phạm Thị Hồng</t>
  </si>
  <si>
    <t>353 - 3/8/2018</t>
  </si>
  <si>
    <t>106 - 24/9/2018</t>
  </si>
  <si>
    <t>Nguyêễn Mạnh Hiếu</t>
  </si>
  <si>
    <t>107 - 4/7/2017</t>
  </si>
  <si>
    <t>02 - 7/12/2017</t>
  </si>
  <si>
    <t>107 - 24/9/2018</t>
  </si>
  <si>
    <t>Hoàng Văn Thắng</t>
  </si>
  <si>
    <t>171 - 1/11/2018</t>
  </si>
  <si>
    <t>126 - 15/2/2019</t>
  </si>
  <si>
    <t>02 - 1/4/2019</t>
  </si>
  <si>
    <t>Nguyêễn Thị Hằng</t>
  </si>
  <si>
    <t>34 - 1/7/2016</t>
  </si>
  <si>
    <t>247 - 18/7/2016</t>
  </si>
  <si>
    <t>03 - 2/4/2019</t>
  </si>
  <si>
    <t>Dương Tiến Hòa</t>
  </si>
  <si>
    <t>52 - 31/7/2018</t>
  </si>
  <si>
    <t>53 - 29/10/2018</t>
  </si>
  <si>
    <t>04 - 12/4/2019</t>
  </si>
  <si>
    <t>Nguyên Văn Hải</t>
  </si>
  <si>
    <t>15 - 10/3/2005</t>
  </si>
  <si>
    <t>10 - 18/10/2011</t>
  </si>
  <si>
    <t>05 - 13/5/2019</t>
  </si>
  <si>
    <t>Phạm Văn Tiến</t>
  </si>
  <si>
    <t>64- 23/10/2015</t>
  </si>
  <si>
    <t>26 - 5/10/2018</t>
  </si>
  <si>
    <t>06 - 4/6/2019</t>
  </si>
  <si>
    <t>Cty TNHH đầu tư XD Trần Lãm</t>
  </si>
  <si>
    <t>04 - 9/11/2018</t>
  </si>
  <si>
    <t>07 - 21/12/2018</t>
  </si>
  <si>
    <t>07 - 4/6/2019</t>
  </si>
  <si>
    <t>Phạm Kiên Trung</t>
  </si>
  <si>
    <t>36 - 18/5/2018</t>
  </si>
  <si>
    <t>41 - 8/10/2018</t>
  </si>
  <si>
    <t>08 - 3/6/2019</t>
  </si>
  <si>
    <t>Bùi Thị Ngoan</t>
  </si>
  <si>
    <t>100 - 30/6/2015</t>
  </si>
  <si>
    <t>432 - 5/8/2015</t>
  </si>
  <si>
    <t>09 - 5/6/2019</t>
  </si>
  <si>
    <t>Phạm Giang Minh</t>
  </si>
  <si>
    <t>450 - 25/4/2005</t>
  </si>
  <si>
    <t>98 - 28/11/2008</t>
  </si>
  <si>
    <t>12 - 5/6/2019</t>
  </si>
  <si>
    <t>22 - 17/32005</t>
  </si>
  <si>
    <t>97 - 28/11/2008</t>
  </si>
  <si>
    <t>14 - 5/6/2019</t>
  </si>
  <si>
    <t>Trần Văn Luyện</t>
  </si>
  <si>
    <t>164 - 8/2/2018</t>
  </si>
  <si>
    <t>15 - 5/6/2019</t>
  </si>
  <si>
    <t>Nguyễn Thế Hưng</t>
  </si>
  <si>
    <t>184 - 18/2/2019</t>
  </si>
  <si>
    <t>137 - 27/2/2019</t>
  </si>
  <si>
    <t>16 - 5/6/2019</t>
  </si>
  <si>
    <t>Trần Ngọc Sơn</t>
  </si>
  <si>
    <t>154 - 8/10/2018</t>
  </si>
  <si>
    <t>68 - 19/11/2018</t>
  </si>
  <si>
    <t>17 - 5/6/2019</t>
  </si>
  <si>
    <t>Trịnh Thị Bé</t>
  </si>
  <si>
    <t>12 - 15/11/2018</t>
  </si>
  <si>
    <t>21 - 24/12/2018</t>
  </si>
  <si>
    <t>18 - 5/6/2019</t>
  </si>
  <si>
    <t>Trương Văn Vín</t>
  </si>
  <si>
    <t>18 - 30/2/2016</t>
  </si>
  <si>
    <t>01 - 4/10/2018</t>
  </si>
  <si>
    <t>19 - 5/6/2019</t>
  </si>
  <si>
    <t>02 - 4/10/2018</t>
  </si>
  <si>
    <t>20 - 5/6/2019</t>
  </si>
  <si>
    <t>45a - 14/7/2016</t>
  </si>
  <si>
    <t>21 - 5/6/2019</t>
  </si>
  <si>
    <t>Phùng Viết Tâm</t>
  </si>
  <si>
    <t>16 - 12/3/2019</t>
  </si>
  <si>
    <t>201 - 12/4/2019</t>
  </si>
  <si>
    <t>23 - 10/6/2019</t>
  </si>
  <si>
    <t>Tô Đình Sơn</t>
  </si>
  <si>
    <t>17 - 6/5/2015</t>
  </si>
  <si>
    <t>10 - 5/10/2015</t>
  </si>
  <si>
    <t>24- 10/6/2019</t>
  </si>
  <si>
    <t>42 - 11/3/2015</t>
  </si>
  <si>
    <t>12 - 6/10/2015</t>
  </si>
  <si>
    <t>25 - 10/6/2019</t>
  </si>
  <si>
    <t>Nguyễn Truường Duy</t>
  </si>
  <si>
    <t>02 - 31/7/2019</t>
  </si>
  <si>
    <t>211 - 22/4/2019</t>
  </si>
  <si>
    <t>26 - 10/6/2019</t>
  </si>
  <si>
    <t>07 - 18/2/2019</t>
  </si>
  <si>
    <t>138 - 27/2/2019</t>
  </si>
  <si>
    <t>27 - 10/6/2019</t>
  </si>
  <si>
    <t>184 - 27/11/2018</t>
  </si>
  <si>
    <t>Ngô Tuấn Đạt</t>
  </si>
  <si>
    <t>02 - 31/7/2018</t>
  </si>
  <si>
    <t>212 - 22/4/2019</t>
  </si>
  <si>
    <t>28 - 10/6/2019</t>
  </si>
  <si>
    <t>XN Cơ khí Phương Đông</t>
  </si>
  <si>
    <t>29 - 26/6/2019</t>
  </si>
  <si>
    <t>Lưu Quang Hải</t>
  </si>
  <si>
    <t>120 - 16/8/2018</t>
  </si>
  <si>
    <t>21 - 5/10/2018</t>
  </si>
  <si>
    <t>30 - 9/8/2019</t>
  </si>
  <si>
    <t>Phạm Xuân Liêm</t>
  </si>
  <si>
    <t>02 - 81/7/2018</t>
  </si>
  <si>
    <t>208 - 22/4/2019</t>
  </si>
  <si>
    <t>31 - 12/9/2019</t>
  </si>
  <si>
    <t>Vũ Trọng Mừng 
(Vũ Văn Mừng)</t>
  </si>
  <si>
    <t>62 - 3/5/2019</t>
  </si>
  <si>
    <t>257 - 13/6/2019</t>
  </si>
  <si>
    <t>32 - 16/9/2019</t>
  </si>
  <si>
    <t>Nguyễn Tú Anh</t>
  </si>
  <si>
    <t>26 - 25/6/2019</t>
  </si>
  <si>
    <t>49 - 22/7/2019</t>
  </si>
  <si>
    <t>33 - 16/9/2019</t>
  </si>
  <si>
    <t>Bùi Thị Kiều Diễm</t>
  </si>
  <si>
    <t>141 - 28/2/2019</t>
  </si>
  <si>
    <t>01 - 6/11/2019</t>
  </si>
  <si>
    <t>05 - 29/5/2019</t>
  </si>
  <si>
    <t>46 - 18/7/2019</t>
  </si>
  <si>
    <t>02 - 6/11/2019</t>
  </si>
  <si>
    <t>Phạm Thị Phương</t>
  </si>
  <si>
    <t>134 - 8/8/2019</t>
  </si>
  <si>
    <t>04 - 2/10/2019</t>
  </si>
  <si>
    <t>03 - 19/11/2019</t>
  </si>
  <si>
    <t>Trần Thanh Lộc</t>
  </si>
  <si>
    <t>55 - 30/11/2018</t>
  </si>
  <si>
    <t>359 - 12/8/2019</t>
  </si>
  <si>
    <t>04 - 19/11/2019</t>
  </si>
  <si>
    <t>Đặng Mạnh Hùng</t>
  </si>
  <si>
    <t>150 - 9/8/2016</t>
  </si>
  <si>
    <t>06 - 5/10/2016</t>
  </si>
  <si>
    <t>05 - 19/11/2019</t>
  </si>
  <si>
    <t>Nguyễn Tất Thành</t>
  </si>
  <si>
    <t>01 - 16/5/2017</t>
  </si>
  <si>
    <t>17 - 17/5/2018</t>
  </si>
  <si>
    <t>06 - 20/11/2019</t>
  </si>
  <si>
    <t>Nguyễn Thị Thu Bình</t>
  </si>
  <si>
    <t>Phạm Thị Thanh Thảo</t>
  </si>
  <si>
    <t>46 - 8/4/2019</t>
  </si>
  <si>
    <t>229 - 16/5/2019</t>
  </si>
  <si>
    <t>07 - 30/12/2019</t>
  </si>
  <si>
    <t>Vũ Tiến Hải</t>
  </si>
  <si>
    <t>Nguyễn Thị Lệ</t>
  </si>
  <si>
    <t>Thôn Ba Vì, Liên Giang, Đông Hưng</t>
  </si>
  <si>
    <t>Số 57/HSST ngày 19/12/2012 của TAND tỉnh Thái Bình</t>
  </si>
  <si>
    <t>Số 88/QĐ- CTHA ngày 28/1/2013</t>
  </si>
  <si>
    <t>NSNN</t>
  </si>
  <si>
    <t>Số 17/QĐ-CTHADS ngày 31/8/2015</t>
  </si>
  <si>
    <t xml:space="preserve">Phạm Văn Cầu </t>
  </si>
  <si>
    <t>(Đông Tân, Đông Hưng)</t>
  </si>
  <si>
    <t>48/14.8.1991</t>
  </si>
  <si>
    <t>01/25.12.1991</t>
  </si>
  <si>
    <t>66/30.9.2016</t>
  </si>
  <si>
    <t xml:space="preserve">Nguyễn Đức Toàn </t>
  </si>
  <si>
    <t>(Đông Quang, Đông Hưng)</t>
  </si>
  <si>
    <t>33/07.3.1998</t>
  </si>
  <si>
    <t>251/16.11.1998</t>
  </si>
  <si>
    <t>63/30.9.2016</t>
  </si>
  <si>
    <t>Lê Thị Mai Châm</t>
  </si>
  <si>
    <t>Tổ 1 Thị trấn Đông Hưng, Đông Hưng</t>
  </si>
  <si>
    <t>Số 05/KDTM-ST ngày 17/8/2011 của TAND tỉnh Thái Bình</t>
  </si>
  <si>
    <t>Số 06/QĐ-THA ngày 7/10/2011</t>
  </si>
  <si>
    <t>Số 20/QĐ-CTHADS ngày 31/8/2015</t>
  </si>
  <si>
    <t>Nguyễn Văn Ninh, Phạm Thị Hương</t>
  </si>
  <si>
    <t>(Đông Động, Đông Hưng)</t>
  </si>
  <si>
    <t>103/07.01.1996</t>
  </si>
  <si>
    <t>111/23.3.1997</t>
  </si>
  <si>
    <t>67/30.9.2016</t>
  </si>
  <si>
    <t>Hải</t>
  </si>
  <si>
    <t xml:space="preserve">Nhâm Thị Nụ </t>
  </si>
  <si>
    <t>(Đông Hoàng, ĐH)</t>
  </si>
  <si>
    <t>08/02.4.2010</t>
  </si>
  <si>
    <t>60/17.5.2010</t>
  </si>
  <si>
    <t>68/30.9.2016</t>
  </si>
  <si>
    <t xml:space="preserve">Nhâm Cao Viên, Bùi Đình Thọ </t>
  </si>
  <si>
    <t>(Đông Hợp đông hưng)</t>
  </si>
  <si>
    <t>58/03.2.2001</t>
  </si>
  <si>
    <t>45/06.2.2002</t>
  </si>
  <si>
    <t>64/30.9.2016</t>
  </si>
  <si>
    <t xml:space="preserve">Phạm Văn Đốc </t>
  </si>
  <si>
    <t xml:space="preserve"> (Đông Xá, Đông Hưng)</t>
  </si>
  <si>
    <t>13/07.05.2014</t>
  </si>
  <si>
    <t>82/23.06.2014</t>
  </si>
  <si>
    <t>28/24.11.2015</t>
  </si>
  <si>
    <t xml:space="preserve">Hà Quang Mạnh, Nguyễn Đình Hoàng </t>
  </si>
  <si>
    <t>(phong châu đong hưng)</t>
  </si>
  <si>
    <t>06/16.3.2016</t>
  </si>
  <si>
    <t>134/26.5.2016</t>
  </si>
  <si>
    <t>35/26/9/2017</t>
  </si>
  <si>
    <t>Nguyễn Đức Duyệt</t>
  </si>
  <si>
    <t>ĐHòa Đông Hung</t>
  </si>
  <si>
    <t>208/PQTT
15/05/2017</t>
  </si>
  <si>
    <t>46/QDTHA
07/9/2017</t>
  </si>
  <si>
    <t>Theo đơn</t>
  </si>
  <si>
    <t>20/QĐTHA
28/08/2018</t>
  </si>
  <si>
    <t>Nguyễn Bình Hiển</t>
  </si>
  <si>
    <t>N xá Đông Hung</t>
  </si>
  <si>
    <t>53/HSST
22/12/2017</t>
  </si>
  <si>
    <t>55/QDTHA
02/2/2018</t>
  </si>
  <si>
    <t>Chủ động</t>
  </si>
  <si>
    <t>21/QĐTHA
28/08/2018</t>
  </si>
  <si>
    <t>Phạm Văn Lai</t>
  </si>
  <si>
    <t>xã Đông Lĩnh ĐH</t>
  </si>
  <si>
    <t>38/HSST
03/08/2011</t>
  </si>
  <si>
    <t>05/QDTHA
30/09/2011</t>
  </si>
  <si>
    <t>26/QĐTHA
26/09/2018</t>
  </si>
  <si>
    <t>Mai Văn Đông</t>
  </si>
  <si>
    <t>Đông la- ĐH</t>
  </si>
  <si>
    <t>50/HSST
13/12/2017</t>
  </si>
  <si>
    <t>40/QĐTHA
24/01/2018</t>
  </si>
  <si>
    <t>19/QĐTHA
30/07/2019</t>
  </si>
  <si>
    <t>Phú Lương - ĐH</t>
  </si>
  <si>
    <t>41/QĐTHA
24/01/2018</t>
  </si>
  <si>
    <t>20/QĐTHA
30/07/2019</t>
  </si>
  <si>
    <t>Vũ Quý Huyên</t>
  </si>
  <si>
    <t>Đông Xuân _ĐH</t>
  </si>
  <si>
    <t>43/HSST
02/12/2016</t>
  </si>
  <si>
    <t>45/QDTHA
14/11/2018</t>
  </si>
  <si>
    <t>22/QĐTHA
30/07/2019</t>
  </si>
  <si>
    <t xml:space="preserve"> Huyên, Cảnh, Việt</t>
  </si>
  <si>
    <t>54/QDTHA
06/12/2018</t>
  </si>
  <si>
    <t>23/QĐTHA
30/07/2019</t>
  </si>
  <si>
    <t>Lại Thị Thấm</t>
  </si>
  <si>
    <t>Minh Châu - ĐH</t>
  </si>
  <si>
    <t>42/HSST
18/10/2018</t>
  </si>
  <si>
    <t>209/QDTHA
05/07/2019</t>
  </si>
  <si>
    <t>21/QĐTHA
30/07/2019</t>
  </si>
  <si>
    <t>Cty VT biển 
Nghía Thái Sơn</t>
  </si>
  <si>
    <t>xã Thụy Hà, 
Thái Thụy</t>
  </si>
  <si>
    <t>02/KDTMPT
23/04/2019</t>
  </si>
  <si>
    <t>27/QĐTHA
24/5/2019</t>
  </si>
  <si>
    <t>27/QĐTHA
30-8-2019</t>
  </si>
  <si>
    <t>28/QĐTHA
29/5/2019</t>
  </si>
  <si>
    <t>28/QĐTHA
30-8-2019</t>
  </si>
  <si>
    <t>332/HSSPT
31-5-19</t>
  </si>
  <si>
    <t>224/QĐTHA
31-7-2019</t>
  </si>
  <si>
    <t>30/QĐTHA
20-9-2019</t>
  </si>
  <si>
    <t>Đào Văn Chương</t>
  </si>
  <si>
    <t>TTr - ĐH</t>
  </si>
  <si>
    <t>29/HSSST
31-5-19</t>
  </si>
  <si>
    <t>109/QĐTHA
22-2-2019</t>
  </si>
  <si>
    <t>31/QĐTHA
25-9-2019</t>
  </si>
  <si>
    <t>Phạm Hữu Cốc</t>
  </si>
  <si>
    <t>Đông Cường</t>
  </si>
  <si>
    <t>50/HSSST
13-12-17</t>
  </si>
  <si>
    <t>36/QĐTHA
24-01-2018</t>
  </si>
  <si>
    <t>32/QĐTHA
25-9-2019</t>
  </si>
  <si>
    <t>Huy</t>
  </si>
  <si>
    <t xml:space="preserve">Đào Đình Vạn, Lê Công Lý
</t>
  </si>
  <si>
    <t>P Tiền Phong, TPTB</t>
  </si>
  <si>
    <t>137/HSST
25/03/2009</t>
  </si>
  <si>
    <t>73/27.04.2009</t>
  </si>
  <si>
    <t>16/28.10.2015</t>
  </si>
  <si>
    <t xml:space="preserve">Khiếu Văn Cần
</t>
  </si>
  <si>
    <t>tổ 02, P. Tiền Phong TPTB</t>
  </si>
  <si>
    <t>36/HSST
23/12/2008</t>
  </si>
  <si>
    <t>79/15.05.2009</t>
  </si>
  <si>
    <t>17/28.10.2015</t>
  </si>
  <si>
    <t xml:space="preserve">Nguyễn Thị Huế
</t>
  </si>
  <si>
    <t>tổ 13, phường 
Hoàng Diệu</t>
  </si>
  <si>
    <t>626/HSPT
20/9/2017
TANDTC</t>
  </si>
  <si>
    <t>48/QĐTHA
02/02/2018</t>
  </si>
  <si>
    <t>03QDCTHA
19/04/2018</t>
  </si>
  <si>
    <t xml:space="preserve">Phạm Đình Thắng </t>
  </si>
  <si>
    <t>Tổ 03 phường Hoàng Diệu, thành phố Thái Bình, tỉnh Thái Bình</t>
  </si>
  <si>
    <t xml:space="preserve">38/HSST ngày 13/01/2009 của TAND tỉnh Thái Bình </t>
  </si>
  <si>
    <t>Số 46/QĐ-CTHA ngày 26/02/2009</t>
  </si>
  <si>
    <t>Số 13/QĐ-CTHADS ngày 03/07/2017</t>
  </si>
  <si>
    <t xml:space="preserve">Hồ Thị Thân
</t>
  </si>
  <si>
    <t>Tổ 11, P Hoàng Diệu, TPTB</t>
  </si>
  <si>
    <t>06/HSST
05/12/1998</t>
  </si>
  <si>
    <t>358/QĐTHA
18.12.2000</t>
  </si>
  <si>
    <t>25/31.8.2015</t>
  </si>
  <si>
    <t>Phạm Văn Dân</t>
  </si>
  <si>
    <t>Tổ 19, P Hoàng Diệu, TPTB</t>
  </si>
  <si>
    <t>536/PQTT
03/03/2018</t>
  </si>
  <si>
    <t>32/QĐTHA
30.10.2018</t>
  </si>
  <si>
    <t>24/02.8.2019</t>
  </si>
  <si>
    <t>Tổ 13, P Hoàng Diệu, TPTB</t>
  </si>
  <si>
    <t>02/HSST
10/01/2017</t>
  </si>
  <si>
    <t>97/QĐTHA
15/03/2017</t>
  </si>
  <si>
    <t>26/23.8.2019</t>
  </si>
  <si>
    <t>Thắng</t>
  </si>
  <si>
    <t>Nguyễn Minh Dương</t>
  </si>
  <si>
    <t>tổ 03, P Trần Lãm</t>
  </si>
  <si>
    <t>167/HSST
21/08/1998</t>
  </si>
  <si>
    <t>214/QĐ-THA
21/10/1998</t>
  </si>
  <si>
    <t>36/QĐ-THA
31/08/2015</t>
  </si>
  <si>
    <t>Đặng Tiến Hồng</t>
  </si>
  <si>
    <t>tổ 05, P Trần Lãm</t>
  </si>
  <si>
    <t>61/HSST
16/04/1998</t>
  </si>
  <si>
    <t>129/QĐ_THA
16/11/1998</t>
  </si>
  <si>
    <t>38/QĐ-THA
31/08/2015</t>
  </si>
  <si>
    <t>Ngô Thanh Hương</t>
  </si>
  <si>
    <t>tổ 22, P Trần Lãm</t>
  </si>
  <si>
    <t>71/HSST
23/02/2009</t>
  </si>
  <si>
    <t>60/QĐ-THA
26/03/2009</t>
  </si>
  <si>
    <t>18/QĐ-THA
31/08/2015</t>
  </si>
  <si>
    <t>Nguyễn Như Khiêm cùng đồng bọn</t>
  </si>
  <si>
    <t>(Thái Thụy, Thái Bình)</t>
  </si>
  <si>
    <t>10/HSST
23/01/1997</t>
  </si>
  <si>
    <t>226/QĐTHA
15/9/1997</t>
  </si>
  <si>
    <t>06/28.10.15</t>
  </si>
  <si>
    <t>Nguyễn Như Bách</t>
  </si>
  <si>
    <t>( Thái Sơn, Thái Thụy)</t>
  </si>
  <si>
    <t>172/HSST
10/11/1997</t>
  </si>
  <si>
    <t>65/QĐTHA
17/03/1998</t>
  </si>
  <si>
    <t>07/28.10.15</t>
  </si>
  <si>
    <t>Bùi Thị Hạnh</t>
  </si>
  <si>
    <t>tổ 27 P Trần Lãm</t>
  </si>
  <si>
    <t>38/HSST
12/11/2013</t>
  </si>
  <si>
    <t>23/QĐ-CTHA
20/01/2014</t>
  </si>
  <si>
    <t>29/QĐ-THA
15/08/2017</t>
  </si>
  <si>
    <t>Lại Thị Thảo</t>
  </si>
  <si>
    <t>tổ 34 P Trần Lãm</t>
  </si>
  <si>
    <t>29/HSST
23,/09/2008</t>
  </si>
  <si>
    <t>18/QĐ-CTHA
21/11/2011</t>
  </si>
  <si>
    <t>30/QĐ-THA
15/08/2017</t>
  </si>
  <si>
    <t>Phạm Văn Đức</t>
  </si>
  <si>
    <t>tổ 14 P Trần Lãm</t>
  </si>
  <si>
    <t>16/HSST
08/05/2009</t>
  </si>
  <si>
    <t>104/QĐ-CTHA
09/07/2009</t>
  </si>
  <si>
    <t>31/QĐ-THA
15/08/2017</t>
  </si>
  <si>
    <t>Trần Thị Thư</t>
  </si>
  <si>
    <t>tổ 32 P Trần Lãm</t>
  </si>
  <si>
    <t>06/HSST
12/05/1998</t>
  </si>
  <si>
    <t>128/QĐ-CTHA
04/05/1998</t>
  </si>
  <si>
    <t>32/QĐ-THA
29/08/2017</t>
  </si>
  <si>
    <t>Phạm Xuân Thủy</t>
  </si>
  <si>
    <t>Việt Hùng 
 Vũ Thư</t>
  </si>
  <si>
    <t>34/HSST
18/7/2017</t>
  </si>
  <si>
    <t>19/QĐCTHA
17/11/2017</t>
  </si>
  <si>
    <t>11/QĐTHA
13/08/2018</t>
  </si>
  <si>
    <t>Phạm Xuân Bách</t>
  </si>
  <si>
    <t>xã Thái Hà
Thái Thụy</t>
  </si>
  <si>
    <t>894/HSPT
21/12/2017</t>
  </si>
  <si>
    <t>60/QĐCTHA
05/02/2018</t>
  </si>
  <si>
    <t>12/QĐTHA
13/08/2018</t>
  </si>
  <si>
    <t>Phạm Xuân Bách
Nguyễn Xuân Hiệp</t>
  </si>
  <si>
    <t>Thái HàTháithuy
Nam cao - KX</t>
  </si>
  <si>
    <t>30/HSST
28/06/2017</t>
  </si>
  <si>
    <t>110/QĐTHA
4-4-2018</t>
  </si>
  <si>
    <t>Theo Đơn</t>
  </si>
  <si>
    <t>18/QĐTHA
21/08/2018</t>
  </si>
  <si>
    <t>Hứa Thị Phương</t>
  </si>
  <si>
    <t>13/HSST
31/5/2012</t>
  </si>
  <si>
    <t>115/QĐTHA
111/7/2012</t>
  </si>
  <si>
    <t>11/28.10.15</t>
  </si>
  <si>
    <t>Bùi Thị Thủy, Đỗ Quý Dương</t>
  </si>
  <si>
    <t>(TT Diêm Điền, Thái Thụy, TB)</t>
  </si>
  <si>
    <t>16/HSST
19/6/2012</t>
  </si>
  <si>
    <t>127/QĐTHA
07/08/2012</t>
  </si>
  <si>
    <t>07/31.8.15</t>
  </si>
  <si>
    <t>Hứa Thị Phương cùng đồng bọn</t>
  </si>
  <si>
    <t>19/HSST
25/6/2014</t>
  </si>
  <si>
    <t>99/QĐTHA
06/8/2014</t>
  </si>
  <si>
    <t>08/20.10.15</t>
  </si>
  <si>
    <t>Nguyễn Văn Mạnh</t>
  </si>
  <si>
    <t>(TT Diêm Điền)</t>
  </si>
  <si>
    <t>22/HSST
23/7/2014</t>
  </si>
  <si>
    <t>18/QĐTHA
02/10/2014</t>
  </si>
  <si>
    <t>02/31.8.17</t>
  </si>
  <si>
    <t>Lê Thành Kiên</t>
  </si>
  <si>
    <t>40/HSST
22/12/2015</t>
  </si>
  <si>
    <t>95/QĐTHA
19/02/2016</t>
  </si>
  <si>
    <t>17/03.7.17</t>
  </si>
  <si>
    <t>Lê Thị An</t>
  </si>
  <si>
    <t>Thái Thụy, Thái Bình</t>
  </si>
  <si>
    <t>49/HSST
28/12/2016</t>
  </si>
  <si>
    <t>105/QĐTHA
29/03/2014</t>
  </si>
  <si>
    <t>22/03.7.17</t>
  </si>
  <si>
    <t>Vũ Hoàng Anh</t>
  </si>
  <si>
    <t>Thái Hưng 
Thái Thuy</t>
  </si>
  <si>
    <t>04/HSST
16/01/2018</t>
  </si>
  <si>
    <t>96/QĐ-CTHA
08/03/2018</t>
  </si>
  <si>
    <t>15/03/2018</t>
  </si>
  <si>
    <t>02a/19.3.2018</t>
  </si>
  <si>
    <t>Vũ Văn Hảo</t>
  </si>
  <si>
    <t>Thái Thụy</t>
  </si>
  <si>
    <t>25/HSST
25/4/2017</t>
  </si>
  <si>
    <t>19/QĐTHA
11/4/2017</t>
  </si>
  <si>
    <t>20/03.7.17</t>
  </si>
  <si>
    <t>Việt Hùng Vũ Thư</t>
  </si>
  <si>
    <t>171/QĐTHA
31/8/2017</t>
  </si>
  <si>
    <t>45/30.9.17</t>
  </si>
  <si>
    <t>Vũ Đình Nghĩa</t>
  </si>
  <si>
    <t>Thái Nguyên T Thụy</t>
  </si>
  <si>
    <t>36/HSST
25/7/2017</t>
  </si>
  <si>
    <t>188/QĐTHA
08/9/2017</t>
  </si>
  <si>
    <t>46/30.9.17</t>
  </si>
  <si>
    <t>Pham Quốc Việt</t>
  </si>
  <si>
    <t>Thái thịnh T Thụy</t>
  </si>
  <si>
    <t>178/KDTMST
18/10/2016</t>
  </si>
  <si>
    <t>24/QĐTHA
23/05/2017</t>
  </si>
  <si>
    <t>43/30/9/17</t>
  </si>
  <si>
    <t>Thái Thuy</t>
  </si>
  <si>
    <t>176/QĐTHA
31/8/2017</t>
  </si>
  <si>
    <t>23/03.7.17</t>
  </si>
  <si>
    <t>Lê Quang Thịnh</t>
  </si>
  <si>
    <t>Thụy Quỳnh, Thái Thụy</t>
  </si>
  <si>
    <t>14/HSST
11/5/2016</t>
  </si>
  <si>
    <t>06/QĐTHA
01/11/2016</t>
  </si>
  <si>
    <t>29/21/7/2017</t>
  </si>
  <si>
    <t>Phạm Minh Dương</t>
  </si>
  <si>
    <t>Thái Phúc 
Thái Thụy</t>
  </si>
  <si>
    <t>21/HSST
19-5-2017</t>
  </si>
  <si>
    <t>78/QĐTHA
02-01-19</t>
  </si>
  <si>
    <t>10/10.5.19</t>
  </si>
  <si>
    <t>75/QĐTHA
02-01-19</t>
  </si>
  <si>
    <t>11/10.5.19</t>
  </si>
  <si>
    <t>Nguyễn Thành Hưng</t>
  </si>
  <si>
    <t>tổ 26 P trần lãm
TPTB</t>
  </si>
  <si>
    <t>28/HSST
21-6-2018</t>
  </si>
  <si>
    <t>18/QDTHA
05-10-2018</t>
  </si>
  <si>
    <t>chủ động</t>
  </si>
  <si>
    <t>12/15-5-19</t>
  </si>
  <si>
    <t>28/HSST
21-6-208</t>
  </si>
  <si>
    <t>19/QDTHA
05-10-2018</t>
  </si>
  <si>
    <t>13/15-5-19</t>
  </si>
  <si>
    <t xml:space="preserve">Bùi Doãn Thu </t>
  </si>
  <si>
    <t>Thụy Dương, Thái Thụy</t>
  </si>
  <si>
    <t>65/HSST
21-3-19</t>
  </si>
  <si>
    <t>157/QĐTHA
05-4-19</t>
  </si>
  <si>
    <t>15/10-6-19</t>
  </si>
  <si>
    <t>Bùi Năng Khiên</t>
  </si>
  <si>
    <t>Thụy dương Thái thụy</t>
  </si>
  <si>
    <t>56/HSST
23-11-18</t>
  </si>
  <si>
    <t>158/QĐTHA
12-04-19</t>
  </si>
  <si>
    <t>16/10-6-19</t>
  </si>
  <si>
    <t>Phạm Xuân Toản</t>
  </si>
  <si>
    <t>Tổ 11P Trần lãm</t>
  </si>
  <si>
    <t>20/HSST
15-05-19</t>
  </si>
  <si>
    <t>205/QĐTHA
15-05-19</t>
  </si>
  <si>
    <t>29/18-9-19</t>
  </si>
  <si>
    <t>Hoàng Văn Hạ</t>
  </si>
  <si>
    <t xml:space="preserve">Phan Văn Hiếu
</t>
  </si>
  <si>
    <t>Minh tân Kiến Xương</t>
  </si>
  <si>
    <t>19/HSST
17/6/1992</t>
  </si>
  <si>
    <t>53/QĐ-THA
17/6/1992</t>
  </si>
  <si>
    <t>06/21.08.15</t>
  </si>
  <si>
    <t>Nhâm Văn Đông</t>
  </si>
  <si>
    <t>Vũ Tây, Kiến Xương</t>
  </si>
  <si>
    <t>2132/HSPT
27/10/1999</t>
  </si>
  <si>
    <t>55/QĐTHA
22/02/2000</t>
  </si>
  <si>
    <t>41/05.7.16</t>
  </si>
  <si>
    <t>Vũ Văn Chinh</t>
  </si>
  <si>
    <t>72/HSST
16/06/2003</t>
  </si>
  <si>
    <t>162/QĐ-THA
08/8/2003</t>
  </si>
  <si>
    <t>40/5.7.16</t>
  </si>
  <si>
    <t>Bùi Xuân Nghĩa
Đỗ Trung Tính</t>
  </si>
  <si>
    <t>Bình định, 
Kiến Xương</t>
  </si>
  <si>
    <t>107/HSST
31/8/2005</t>
  </si>
  <si>
    <t>05/QĐ-THA
06/10/2005</t>
  </si>
  <si>
    <t>39/28.6.16</t>
  </si>
  <si>
    <t>Phạm Quốc Tuân</t>
  </si>
  <si>
    <t>Minh Tân 
Kiến xương</t>
  </si>
  <si>
    <t>32/HSST
28/10/2008</t>
  </si>
  <si>
    <t>34/QĐ-THA
22/12/2008</t>
  </si>
  <si>
    <t>35/10.5.16</t>
  </si>
  <si>
    <t>Nguyễn Thị Xuyên
Phạm Đức Thể</t>
  </si>
  <si>
    <t>Quang Lịch
Kiến Xương</t>
  </si>
  <si>
    <t>48/HSST
26/10/2012</t>
  </si>
  <si>
    <t>163/QĐ-THA
01/08/2013</t>
  </si>
  <si>
    <t>04/28.11.16</t>
  </si>
  <si>
    <t>Trương Thị Huyền</t>
  </si>
  <si>
    <t>An Bồi, 
Kiến Xương</t>
  </si>
  <si>
    <t>35/HSST
16/10/2013</t>
  </si>
  <si>
    <t>15/QĐTHA
03/12/2013</t>
  </si>
  <si>
    <t>36/10.5.16</t>
  </si>
  <si>
    <t>Nguyễn Văn Triệu
Phạm Thị Dung</t>
  </si>
  <si>
    <t>Thượng Hiền, 
Kiến Xương</t>
  </si>
  <si>
    <t>09/HSST
17/03/2015</t>
  </si>
  <si>
    <t>132/QĐTHA
24/04/2015</t>
  </si>
  <si>
    <t>12/16.6.17</t>
  </si>
  <si>
    <t>Bùi Văn Cung</t>
  </si>
  <si>
    <t>Nam Bình
 Kiến Xương</t>
  </si>
  <si>
    <t>18/HSST
19/05/2015</t>
  </si>
  <si>
    <t>150/QĐTHA
07/07/2015</t>
  </si>
  <si>
    <t>05/6.3.17</t>
  </si>
  <si>
    <t>Đỗ Viết Thế</t>
  </si>
  <si>
    <t>Vũ lạc,
Kiến Xương</t>
  </si>
  <si>
    <t>37/HSST
19/11/2016</t>
  </si>
  <si>
    <t>56/QĐTHA
14/01/2016</t>
  </si>
  <si>
    <t>10/8.6.17</t>
  </si>
  <si>
    <t>Vũ Giang Nam</t>
  </si>
  <si>
    <t>Thanh Nê KXương</t>
  </si>
  <si>
    <t>37/HSST
19/11/2015</t>
  </si>
  <si>
    <t>68/QĐTHA
14/01/2016</t>
  </si>
  <si>
    <t>08/22.5.17</t>
  </si>
  <si>
    <t>Hạ</t>
  </si>
  <si>
    <t>Hà Văn Quynh</t>
  </si>
  <si>
    <t>xã Vũ Đông 
Kiến Xương</t>
  </si>
  <si>
    <t>04/DSST
03/11/2011</t>
  </si>
  <si>
    <t>07/QDTHA
12/12/2012</t>
  </si>
  <si>
    <t>22/QĐTHA
14/09/2018</t>
  </si>
  <si>
    <t>Vũ Văn Thìn</t>
  </si>
  <si>
    <t>xã Q Trung 
Kiến Xương</t>
  </si>
  <si>
    <t>37/HSST
19/11/2015
TAND Tỉnh 
Thái Bình</t>
  </si>
  <si>
    <t>69/QĐCTHA
14/01/2016</t>
  </si>
  <si>
    <t>09/QĐTHA
03/08/2018</t>
  </si>
  <si>
    <t>Phạm Thị Hậu</t>
  </si>
  <si>
    <t>An Bồi 
Kiến Xương</t>
  </si>
  <si>
    <t>12/HSST
17-4-2014</t>
  </si>
  <si>
    <t>79/QĐ-CTHA
30/5/2014</t>
  </si>
  <si>
    <t>28/QDTHA
28/09/2018</t>
  </si>
  <si>
    <t>Triệu Sỹ Trình</t>
  </si>
  <si>
    <t>Quang Bình Kiến Xương</t>
  </si>
  <si>
    <t>34/HNGĐST
31/10/2014</t>
  </si>
  <si>
    <t>162/QĐ-CTHA
22/04/2019</t>
  </si>
  <si>
    <t>17/QĐTHA
16/07/2019</t>
  </si>
  <si>
    <t>Ngô Thị Khanh</t>
  </si>
  <si>
    <t>tổ 5, p Trần Hưng Đạo</t>
  </si>
  <si>
    <t>59/HSST
30-11-2018</t>
  </si>
  <si>
    <t>202/QĐ-CTHADS</t>
  </si>
  <si>
    <t>18/QĐTHA17-7-2019</t>
  </si>
  <si>
    <t>Ngô Toản</t>
  </si>
  <si>
    <t>Xí nghiệp dệt 
Hồng Quân</t>
  </si>
  <si>
    <t>144/đường Quang
Trung p Trần Hưng Đạo TPTB</t>
  </si>
  <si>
    <t>103/KDTMPT
10/6/2013</t>
  </si>
  <si>
    <t>09/QĐTHA
18/10/2013</t>
  </si>
  <si>
    <t>28/26.9.2018</t>
  </si>
  <si>
    <t>Toản</t>
  </si>
  <si>
    <t>XN dệt Hồng Quân</t>
  </si>
  <si>
    <t>144 đường Q Trung
P Quang Trung</t>
  </si>
  <si>
    <t>103/KDTMPT
10/06/2013</t>
  </si>
  <si>
    <t>40/QĐ-THA
29/07/2013</t>
  </si>
  <si>
    <t>01/QĐ-THA
09/10/2015</t>
  </si>
  <si>
    <t>Trần Văn Ba</t>
  </si>
  <si>
    <t>Thái Phương Hưng Hà</t>
  </si>
  <si>
    <t>380/PQ-PN
10/02./2018</t>
  </si>
  <si>
    <t>30/QĐ-THA
30/10/2018</t>
  </si>
  <si>
    <t>03/29/11/2018</t>
  </si>
  <si>
    <t>Trần Văn Nam</t>
  </si>
  <si>
    <t>381/PQ-PN
10/02./2019</t>
  </si>
  <si>
    <t>31/QĐ-THA
30/10/2019</t>
  </si>
  <si>
    <t>04/29/11/2018</t>
  </si>
  <si>
    <t>Giang</t>
  </si>
  <si>
    <t>Đặng Thị Hằng</t>
  </si>
  <si>
    <t>Tổ 33 
P. Trần Lãm</t>
  </si>
  <si>
    <t>55/HSST
28/12/2017</t>
  </si>
  <si>
    <t>114/QĐTHA
16/4/2018</t>
  </si>
  <si>
    <t>14/QĐTHA
17/08/2018</t>
  </si>
  <si>
    <t>Nguyễn Văn Hiệu</t>
  </si>
  <si>
    <t>Tổ 07 
P. Lê Hồng Phong</t>
  </si>
  <si>
    <t>02/HSST
11/01/2018</t>
  </si>
  <si>
    <t>63/QĐTHA
07/03/2018</t>
  </si>
  <si>
    <t>16/QĐTHA
17/08/2018</t>
  </si>
  <si>
    <t>Đỗ Gia Quyền</t>
  </si>
  <si>
    <t xml:space="preserve">P Quang Trung </t>
  </si>
  <si>
    <t>22/HSST
16/5/2018</t>
  </si>
  <si>
    <t>153/QDTHA
13/07/2018</t>
  </si>
  <si>
    <t>24/QĐTHA
26/09/2018</t>
  </si>
  <si>
    <t>Nguyễn Văn Rần</t>
  </si>
  <si>
    <t>(Đông Thọ, thành phố)</t>
  </si>
  <si>
    <t>27/HSST
09/10/1995</t>
  </si>
  <si>
    <t>121/QĐTHA
07/9/1995</t>
  </si>
  <si>
    <t>Lê Thị Liên</t>
  </si>
  <si>
    <t>13/HSST
27/01/200</t>
  </si>
  <si>
    <t>141/QDTHA
25/4/2000</t>
  </si>
  <si>
    <t>55/30.8.16</t>
  </si>
  <si>
    <t>Nguyễn Trung Lâm
Nguyễn Thị Nguyệt
Nguyễn Thành Tuyên</t>
  </si>
  <si>
    <t>Bồ Xuyên, TPTB</t>
  </si>
  <si>
    <t>1749/HSPT
20/10/2004</t>
  </si>
  <si>
    <t>47/QĐTHA
06/12/2004</t>
  </si>
  <si>
    <t>05/27/10/2015</t>
  </si>
  <si>
    <t>Ngô Lan Phương</t>
  </si>
  <si>
    <t>Kỳ Bá, TPTB</t>
  </si>
  <si>
    <t>270/HSST
25/4/2013</t>
  </si>
  <si>
    <t>115/QĐTHA
07/6/2013</t>
  </si>
  <si>
    <t>19/03.7.17</t>
  </si>
  <si>
    <t>Phí Thị Phương</t>
  </si>
  <si>
    <t>14/HSST
08/5/2014</t>
  </si>
  <si>
    <t>85/QĐTHA
30/6/2014</t>
  </si>
  <si>
    <t>21/03.7.17</t>
  </si>
  <si>
    <t>Tổ 17 
P. Lê Hồng Phong</t>
  </si>
  <si>
    <t>15/QĐTHA
17/08/2018</t>
  </si>
  <si>
    <t>Bùi Thị Hường</t>
  </si>
  <si>
    <t>01/KDTMST
24/3/2015</t>
  </si>
  <si>
    <t>25/QĐTHA
24/4/2015</t>
  </si>
  <si>
    <t>Lê Thị Thúy Vân</t>
  </si>
  <si>
    <t>Kỳ bá, tp Thái Bình</t>
  </si>
  <si>
    <t>48/HSST
27/12/2016</t>
  </si>
  <si>
    <t>94/QĐTHA
15/03/2017</t>
  </si>
  <si>
    <t>06/28.3.2017</t>
  </si>
  <si>
    <t>Tuyên</t>
  </si>
  <si>
    <t>Phạm Minh Tân</t>
  </si>
  <si>
    <t>xã Song Lãng, Vũ Thư</t>
  </si>
  <si>
    <t>30/HNGĐST
30/09/2016</t>
  </si>
  <si>
    <t>83/QĐ-THA
18/08/2016</t>
  </si>
  <si>
    <t>16/11/2016</t>
  </si>
  <si>
    <t>02/QĐ-THA
21/11/2016</t>
  </si>
  <si>
    <t>Đoàn Văn Hữu</t>
  </si>
  <si>
    <t>xã Nguyên Xá, Vũ Thư</t>
  </si>
  <si>
    <t>193/HSPT
27/05/2015</t>
  </si>
  <si>
    <t>161/QĐ-THA
21/07/2015</t>
  </si>
  <si>
    <t>10a/QĐ-THA
07/08/2018</t>
  </si>
  <si>
    <t>Tùng</t>
  </si>
  <si>
    <t>Lê Văn Mạnh</t>
  </si>
  <si>
    <t xml:space="preserve"> (Đông Mỹ, Đông Hưng)</t>
  </si>
  <si>
    <t>154/08.9.1999</t>
  </si>
  <si>
    <t>176/12.5.2000</t>
  </si>
  <si>
    <t>36/26/9/2017</t>
  </si>
  <si>
    <t>Đinh Hồng Quân</t>
  </si>
  <si>
    <t>Quang Trung, TP Thái Bình</t>
  </si>
  <si>
    <t>02/09.11.2010</t>
  </si>
  <si>
    <t>38/01.8.2011</t>
  </si>
  <si>
    <t>01/09/.10.2015</t>
  </si>
  <si>
    <t>112/26.6.2012</t>
  </si>
  <si>
    <t>46/7.8.2012</t>
  </si>
  <si>
    <t>03/09.10.2015</t>
  </si>
  <si>
    <t>Trần Tùng</t>
  </si>
  <si>
    <t>Trần Văn Tư</t>
  </si>
  <si>
    <t>An Ninh Q Phụ</t>
  </si>
  <si>
    <t>567/PQ-PN
10/02/2018</t>
  </si>
  <si>
    <t>33/QĐCTHA
30/10/2018</t>
  </si>
  <si>
    <t>01/16.11.2018</t>
  </si>
  <si>
    <t>Quách Văn Đoàn</t>
  </si>
  <si>
    <t>Đông Hòa 
TP Thái Bình</t>
  </si>
  <si>
    <t>39/HSST
18/9/2018</t>
  </si>
  <si>
    <t>36/QĐTHA
01/11/2018</t>
  </si>
  <si>
    <t>02/28/11/2018</t>
  </si>
  <si>
    <t>Nguyễn Thanh Tuấn</t>
  </si>
  <si>
    <t>xã Phú Xuân</t>
  </si>
  <si>
    <t>42/HSST
15/11/2016</t>
  </si>
  <si>
    <t>55/QĐ_THA
27/12/2016</t>
  </si>
  <si>
    <t>08/17-4-2019</t>
  </si>
  <si>
    <t>Lê Thanh
 Tình</t>
  </si>
  <si>
    <t>Công ty cổ phần 
thép Thái Bình</t>
  </si>
  <si>
    <t>01/KDTMST
18/8/2011</t>
  </si>
  <si>
    <t>04/QĐTHA
08/10/2012</t>
  </si>
  <si>
    <t>06/06.1.18</t>
  </si>
  <si>
    <t>01/KDTMST
17/09/2012</t>
  </si>
  <si>
    <t>08/QĐTHA
19/11/2014</t>
  </si>
  <si>
    <t>05/06.1.18</t>
  </si>
  <si>
    <t>Lưu Thị Kim Thoa</t>
  </si>
  <si>
    <t>Phú Châu</t>
  </si>
  <si>
    <t>80/HSST 29.11.2016</t>
  </si>
  <si>
    <t>152/10.01.2017</t>
  </si>
  <si>
    <t>21.3.2017</t>
  </si>
  <si>
    <t>17/21.3.2017</t>
  </si>
  <si>
    <t>Bùi Văn Long</t>
  </si>
  <si>
    <t>Đông Hà</t>
  </si>
  <si>
    <t>163/31.5.2011 TA H. Từ Liêm- HN</t>
  </si>
  <si>
    <t>191/5.3.2012</t>
  </si>
  <si>
    <t>24.12.2015</t>
  </si>
  <si>
    <t>29/24.12.2015</t>
  </si>
  <si>
    <t>Vũ Văn Lưu</t>
  </si>
  <si>
    <t>Đông Quang</t>
  </si>
  <si>
    <t>101/HNGĐ 01.8.2018 TA Đông Hưng</t>
  </si>
  <si>
    <t>168/24.12.2018</t>
  </si>
  <si>
    <t>BTCD</t>
  </si>
  <si>
    <t>14.01.2019</t>
  </si>
  <si>
    <t>06/14.01.2019</t>
  </si>
  <si>
    <t>Vũ Việt Hưng</t>
  </si>
  <si>
    <t>05/30.9.2013 TA Đông Hưng</t>
  </si>
  <si>
    <t>124/18.11.2013</t>
  </si>
  <si>
    <t>26.01.2016</t>
  </si>
  <si>
    <t>67/26.01.2016</t>
  </si>
  <si>
    <t>Đào Văn Thăng, Đàn</t>
  </si>
  <si>
    <t>95/17.6.2014 TATP Thái Bình</t>
  </si>
  <si>
    <t>436/19.6.2015</t>
  </si>
  <si>
    <t>68/26.01.2016</t>
  </si>
  <si>
    <t>Nguyễn Duy Hợp</t>
  </si>
  <si>
    <t>Đông Vinh</t>
  </si>
  <si>
    <t>01/10.01.2014 TA H Đông Hưng</t>
  </si>
  <si>
    <t>297/19.3.2014</t>
  </si>
  <si>
    <t>21.3.2016</t>
  </si>
  <si>
    <t>102/23.3.2016</t>
  </si>
  <si>
    <t>Tống Văn Cường</t>
  </si>
  <si>
    <t>Trọng Quan</t>
  </si>
  <si>
    <t>182/28.12.2011 TA H. Thủy Nguyên</t>
  </si>
  <si>
    <t>185/27.2.2012</t>
  </si>
  <si>
    <t>22.4.2016</t>
  </si>
  <si>
    <t>151/22.4.16</t>
  </si>
  <si>
    <t>Nghiêm Minh Thế</t>
  </si>
  <si>
    <t>Đông Giang</t>
  </si>
  <si>
    <t>21/03.4.2015 TA H Vũ Thư</t>
  </si>
  <si>
    <t>412/29.5.2015</t>
  </si>
  <si>
    <t>13.5.2016</t>
  </si>
  <si>
    <t>166/19.5.16</t>
  </si>
  <si>
    <t>94/12.4.2012 TA Từ Liêm HN</t>
  </si>
  <si>
    <t>498/31.7.2013</t>
  </si>
  <si>
    <t>23.6.2016</t>
  </si>
  <si>
    <t>183/24.6.16</t>
  </si>
  <si>
    <t>Nguyễn Văn Hòa</t>
  </si>
  <si>
    <t>174/24.8.2012 TA Q12, HCM</t>
  </si>
  <si>
    <t>460/01.7.2013</t>
  </si>
  <si>
    <t>185/24.6.16</t>
  </si>
  <si>
    <t>Phạm Văn Khoát</t>
  </si>
  <si>
    <t>04/12.7.2011 TA H.Đông Hưng</t>
  </si>
  <si>
    <t>69/09.11.2011</t>
  </si>
  <si>
    <t>186/24.6.16</t>
  </si>
  <si>
    <t>Bùi Văn Thuấn</t>
  </si>
  <si>
    <t>71/23.12.2010 TA h Đông Hưng</t>
  </si>
  <si>
    <t>181/17.02.2011</t>
  </si>
  <si>
    <t>187/24.6.16</t>
  </si>
  <si>
    <t>Đặng Văn Nghi</t>
  </si>
  <si>
    <t>Đông Hợp</t>
  </si>
  <si>
    <t>03/26.01.2015 TA T. Thái Nguyên</t>
  </si>
  <si>
    <t>411/22.5.2015</t>
  </si>
  <si>
    <t>26.7.2016</t>
  </si>
  <si>
    <t>213/27.7.16</t>
  </si>
  <si>
    <t>Bùi Duy Niên</t>
  </si>
  <si>
    <t>07/30.12.2015 TA H.Đông Hưng</t>
  </si>
  <si>
    <t>347/18.02.2016</t>
  </si>
  <si>
    <t>23.9.2016</t>
  </si>
  <si>
    <t>245/26.9.16</t>
  </si>
  <si>
    <t>Bùi Tiến Đức</t>
  </si>
  <si>
    <t>06/15.12.2015 TA H. Đông Hưng</t>
  </si>
  <si>
    <t>314/02.02.2016</t>
  </si>
  <si>
    <t>246/26.9.16</t>
  </si>
  <si>
    <t>Nguyễn Hữu Trì</t>
  </si>
  <si>
    <t>05/2.9.2016 TA Đông Hưng</t>
  </si>
  <si>
    <t>125/18.11.2015</t>
  </si>
  <si>
    <t>248/26.9.16</t>
  </si>
  <si>
    <t>Hà Văn Minh</t>
  </si>
  <si>
    <t>12/16.3.2016 TA H Đông Hưng</t>
  </si>
  <si>
    <t>468/29.4.2016</t>
  </si>
  <si>
    <t>21.12.2016</t>
  </si>
  <si>
    <t>03/22.12.2016</t>
  </si>
  <si>
    <t>Bùi Tiến  Đức</t>
  </si>
  <si>
    <t>461/29.4.2016</t>
  </si>
  <si>
    <t>BTTC</t>
  </si>
  <si>
    <t>06/10.01.2017</t>
  </si>
  <si>
    <t>463/29.4.2016</t>
  </si>
  <si>
    <t>07/10.01.2017</t>
  </si>
  <si>
    <t>Phạm Thị Giang</t>
  </si>
  <si>
    <t xml:space="preserve">33/28.11.2016 TA H. Vụ Bản, NĐ </t>
  </si>
  <si>
    <t>324/24.5.2017</t>
  </si>
  <si>
    <t>28/04.7.2017</t>
  </si>
  <si>
    <t>Lê Hữu Du</t>
  </si>
  <si>
    <t>23/HNGĐ-ST TA Đông Hưng</t>
  </si>
  <si>
    <t>470/12.9.2017</t>
  </si>
  <si>
    <t>20.9.2017</t>
  </si>
  <si>
    <t>54/22.9.2017</t>
  </si>
  <si>
    <t>01/KDTM- ST TA. Đông Hưng</t>
  </si>
  <si>
    <t>16/02.10.2017</t>
  </si>
  <si>
    <t>01/11.10.2017</t>
  </si>
  <si>
    <t xml:space="preserve">Nguyễn Văn Tuấn </t>
  </si>
  <si>
    <t>74/HNGĐ 20.7.2012 TAĐH</t>
  </si>
  <si>
    <t>167/10.01.2018</t>
  </si>
  <si>
    <t>02.02.2018</t>
  </si>
  <si>
    <t>03/02.02.2018</t>
  </si>
  <si>
    <t>Đông giang</t>
  </si>
  <si>
    <t>149/HSST 20.9.2017 TATP Thái Bình</t>
  </si>
  <si>
    <t>470/21.8.2018</t>
  </si>
  <si>
    <t>7.9.2018</t>
  </si>
  <si>
    <t>38/7.9.2018</t>
  </si>
  <si>
    <t>Nguyễn Ngọc Trìu, Xuyên</t>
  </si>
  <si>
    <t>Đồng Phú</t>
  </si>
  <si>
    <t>05/DSST 05.3.2018 TA Đông Hưng</t>
  </si>
  <si>
    <t>332/14.5.2018</t>
  </si>
  <si>
    <t>5.6.2018</t>
  </si>
  <si>
    <t>11/5.6.2018</t>
  </si>
  <si>
    <t>340/14.5.2018</t>
  </si>
  <si>
    <t>12/5.6.2018</t>
  </si>
  <si>
    <t>Vũ Văn Huấn</t>
  </si>
  <si>
    <t>08/DSST 28.12.2017 TA Đông Hưng</t>
  </si>
  <si>
    <t>205/05.02.2018</t>
  </si>
  <si>
    <t>13/5.6.2018</t>
  </si>
  <si>
    <t>215/05.02.2018</t>
  </si>
  <si>
    <t>14/5.6.2018</t>
  </si>
  <si>
    <t>Trần Dương Huy</t>
  </si>
  <si>
    <t>47/HSST 14.8.2018 TA Đông Hưng</t>
  </si>
  <si>
    <t>516/17.9.2018</t>
  </si>
  <si>
    <t>01/19.12.18</t>
  </si>
  <si>
    <t>Lại Hợp Nhung</t>
  </si>
  <si>
    <t>56/HSST 07.9.2018 TA Đông Hưng</t>
  </si>
  <si>
    <t>02/19.12.2018</t>
  </si>
  <si>
    <t>02/19.12.18</t>
  </si>
  <si>
    <t>Hoàng Trọng Thái</t>
  </si>
  <si>
    <t>Đông Dương</t>
  </si>
  <si>
    <t>142/HSST 05.9.2018</t>
  </si>
  <si>
    <t>182/3.01.2019</t>
  </si>
  <si>
    <t>22..01.2019</t>
  </si>
  <si>
    <t>07/23.01.19</t>
  </si>
  <si>
    <t>Cao Tiến Đạt</t>
  </si>
  <si>
    <t>53/HSST TA Đông Hưng</t>
  </si>
  <si>
    <t>118/29.11.2018</t>
  </si>
  <si>
    <t>20.12.2018</t>
  </si>
  <si>
    <t>05/21.12.18</t>
  </si>
  <si>
    <t>Nguyễn Văn Tâm</t>
  </si>
  <si>
    <t>64/HSPT 02.11.2018 TA T.Thái Bình</t>
  </si>
  <si>
    <t>116/19.12.2018</t>
  </si>
  <si>
    <t>17.12.2018</t>
  </si>
  <si>
    <t>04/19.12.18</t>
  </si>
  <si>
    <t>Phạm Văn Đạt</t>
  </si>
  <si>
    <t>16/HSST TA Đông Hưng</t>
  </si>
  <si>
    <t>275/18.4.2017</t>
  </si>
  <si>
    <t>15/5.6.2018</t>
  </si>
  <si>
    <t>77/HSST 25.12.2017 TA Đông Hưng</t>
  </si>
  <si>
    <t>207/02.5.2018</t>
  </si>
  <si>
    <t>16/5.6.2018</t>
  </si>
  <si>
    <t>Nguyễn Văn Hùy</t>
  </si>
  <si>
    <t>23/01.10.2012 TA T. Thái Bình</t>
  </si>
  <si>
    <t>38/16.10.2012</t>
  </si>
  <si>
    <t>15.8.2016</t>
  </si>
  <si>
    <t>218/16.8.16</t>
  </si>
  <si>
    <t>Nguyễn Đức Thành</t>
  </si>
  <si>
    <t>22/HSST 03.5.2018 TA  Đông Hưng</t>
  </si>
  <si>
    <t>379/12.6.2018</t>
  </si>
  <si>
    <t>20.8.2018</t>
  </si>
  <si>
    <t>35/20.8.2018</t>
  </si>
  <si>
    <t>Vũ Văn Duẩn</t>
  </si>
  <si>
    <t>05/HSST 30.01.2019 TA Đông Hưng</t>
  </si>
  <si>
    <t>102/16.11.2019</t>
  </si>
  <si>
    <t>07/04.12.2019</t>
  </si>
  <si>
    <t xml:space="preserve">Hà Xuân Định </t>
  </si>
  <si>
    <t>177/ 23.9.19</t>
  </si>
  <si>
    <t>21/ 03.10.19</t>
  </si>
  <si>
    <t>Nguyễn Quốc Việt</t>
  </si>
  <si>
    <t>137/HNGĐ 20.9.2018.TAĐH</t>
  </si>
  <si>
    <t>77/029.10.2019</t>
  </si>
  <si>
    <t>NC</t>
  </si>
  <si>
    <t xml:space="preserve">Hà Văn Đào </t>
  </si>
  <si>
    <t>15HS/ 28.3.18 TA Tân Uyên B.Dương</t>
  </si>
  <si>
    <t>22/ 07.10.19</t>
  </si>
  <si>
    <t>Nguyễn Hữu Toàn</t>
  </si>
  <si>
    <t>Đông Sơn</t>
  </si>
  <si>
    <t>45/HSST 22.6.2016</t>
  </si>
  <si>
    <t>787/04.8.2016</t>
  </si>
  <si>
    <t>16.02.2017</t>
  </si>
  <si>
    <t>15/22.02.2017</t>
  </si>
  <si>
    <t>Đồng Văn Bằng</t>
  </si>
  <si>
    <t>Minh Tân</t>
  </si>
  <si>
    <t>02/HSST TA  H.Đông Hưng</t>
  </si>
  <si>
    <t>216/01.3.2017</t>
  </si>
  <si>
    <t>15.8.2017</t>
  </si>
  <si>
    <t>43/16.8.2017</t>
  </si>
  <si>
    <t>Lê Ngọc Luyện</t>
  </si>
  <si>
    <t>Đông La</t>
  </si>
  <si>
    <t>19/12.5.2016 TA H.Văn Yên</t>
  </si>
  <si>
    <t>654/22.6.2016</t>
  </si>
  <si>
    <t>08/22.02.2017</t>
  </si>
  <si>
    <t>Lô Giang</t>
  </si>
  <si>
    <t>1964/6.8.2009 TA TP. HCM</t>
  </si>
  <si>
    <t>108/07.01.2010</t>
  </si>
  <si>
    <t>28.8.2015</t>
  </si>
  <si>
    <t>09/28.8.2015</t>
  </si>
  <si>
    <t>Nguyễn Thị Tươi</t>
  </si>
  <si>
    <t>38/15.5.2012 TA Tỉnh Quảng Ninh</t>
  </si>
  <si>
    <t>327/10.7.2012</t>
  </si>
  <si>
    <t>10/28.8.2015</t>
  </si>
  <si>
    <t>HTX DVNN xã  Minh Tân</t>
  </si>
  <si>
    <t>01/28.8.2014 TA Đông Hưng</t>
  </si>
  <si>
    <t>12/03.10.2014</t>
  </si>
  <si>
    <t>26.8.2016</t>
  </si>
  <si>
    <t>20/04.9.2015</t>
  </si>
  <si>
    <t>Nguyễn Văn Hào</t>
  </si>
  <si>
    <t>73/HSST 30.9.2016</t>
  </si>
  <si>
    <t>82/08.11.2016</t>
  </si>
  <si>
    <t>13/22.02.2017</t>
  </si>
  <si>
    <t>3271/29.12.2000 TA Tối Cao</t>
  </si>
  <si>
    <t>200/16.5.2003</t>
  </si>
  <si>
    <t>15.3.2016</t>
  </si>
  <si>
    <t>73/15.3.2016</t>
  </si>
  <si>
    <t xml:space="preserve">Lưu Văn Năm, </t>
  </si>
  <si>
    <t>Chương Dương</t>
  </si>
  <si>
    <t>141/25.5.2011 TA Quận Hoàn Kiếm</t>
  </si>
  <si>
    <t>237/09.4.2012</t>
  </si>
  <si>
    <t>77/15.3.2016</t>
  </si>
  <si>
    <t>Hoàng Công Khởi</t>
  </si>
  <si>
    <t>111/23.9.2015 TA TP. Móng Cái</t>
  </si>
  <si>
    <t>200/17.12.2015</t>
  </si>
  <si>
    <t>154/25.4.16</t>
  </si>
  <si>
    <t>266/12.01.2016</t>
  </si>
  <si>
    <t>155/25.4.16</t>
  </si>
  <si>
    <t>Nguyễn Văn Ba</t>
  </si>
  <si>
    <t>18/01.4.2016 TA H. Đông Hưng</t>
  </si>
  <si>
    <t>538/18.5.2016</t>
  </si>
  <si>
    <t>06.7.2016</t>
  </si>
  <si>
    <t>193/11.7.16</t>
  </si>
  <si>
    <t>Hoàng Xuân Hoan</t>
  </si>
  <si>
    <t>60/10.9.2014 TA H.Đông Hưng</t>
  </si>
  <si>
    <t>49/16.10.2014</t>
  </si>
  <si>
    <t>197/11.7.16</t>
  </si>
  <si>
    <t>63/08.12.2015 TA H. Tứ Kỳ Hải Dương</t>
  </si>
  <si>
    <t>339/16.02.2016</t>
  </si>
  <si>
    <t>198/11.7.16</t>
  </si>
  <si>
    <t>Nguyễn Đăng Trung</t>
  </si>
  <si>
    <t>35/QĐST-HNGĐ 13.4.2016</t>
  </si>
  <si>
    <t>498/29.4.2017</t>
  </si>
  <si>
    <t>10/22.02.17</t>
  </si>
  <si>
    <t>Mai Đình Quang</t>
  </si>
  <si>
    <t>66/22.9.2015 TA H. Đông Hung</t>
  </si>
  <si>
    <t>405/10.3.2016</t>
  </si>
  <si>
    <t>205/11.7.16</t>
  </si>
  <si>
    <t>163/07.01.2017</t>
  </si>
  <si>
    <t>20.02.2017</t>
  </si>
  <si>
    <t>11/22.02.17</t>
  </si>
  <si>
    <t>Mai Quý Quyết</t>
  </si>
  <si>
    <t>54/04.9.2014 TA H. Đông Hung</t>
  </si>
  <si>
    <t>100/18.11.2014</t>
  </si>
  <si>
    <t>07.7.2016</t>
  </si>
  <si>
    <t>211/11.7.16</t>
  </si>
  <si>
    <t>Vũ Văn Xuyền</t>
  </si>
  <si>
    <t>60/25.3.2016 TA Q. Từ Liêm, HN</t>
  </si>
  <si>
    <t>744/28.7.2016</t>
  </si>
  <si>
    <t>12.8.2016</t>
  </si>
  <si>
    <t>222/18.8.16</t>
  </si>
  <si>
    <t>Hoàng Ngọc Cường</t>
  </si>
  <si>
    <t xml:space="preserve">63/8.12.2015 TA H Tứ Kỳ, HD </t>
  </si>
  <si>
    <t>340/16.02.2016</t>
  </si>
  <si>
    <t>225/19.8.16</t>
  </si>
  <si>
    <t>18/01.4.2017 TA H. Đông Hưng</t>
  </si>
  <si>
    <t>213/01.3.2017</t>
  </si>
  <si>
    <t>32/20.7.2017</t>
  </si>
  <si>
    <t>Trần Công Việt</t>
  </si>
  <si>
    <t>34/20.7.2017</t>
  </si>
  <si>
    <t>18/01.4.2017 TA  Đông Hưng</t>
  </si>
  <si>
    <t>230/15.3.2017</t>
  </si>
  <si>
    <t>33/20.7.2017</t>
  </si>
  <si>
    <t>Phạm Văn Trưởng</t>
  </si>
  <si>
    <t>18/01.4.2017 TA H.Đông Hưng</t>
  </si>
  <si>
    <t>35/20.7.2017</t>
  </si>
  <si>
    <t>36/20.7.2017</t>
  </si>
  <si>
    <t>Nguyễn Văn Túc</t>
  </si>
  <si>
    <t>83/17.9.2012 TA H. Cẩm Giang Hải Dương</t>
  </si>
  <si>
    <t>525/06.8.2013</t>
  </si>
  <si>
    <t>56/25.9.2017</t>
  </si>
  <si>
    <t>Đỗ Văn Trọng</t>
  </si>
  <si>
    <t xml:space="preserve">83/17.9.2012 TA H.Cẩm Giang, HD </t>
  </si>
  <si>
    <t>443/16.8.2017</t>
  </si>
  <si>
    <t>57/28.9.2017</t>
  </si>
  <si>
    <t>Phạm Văn Ngoãn</t>
  </si>
  <si>
    <t>01/27.6.2017 TA H. Đông Hưng</t>
  </si>
  <si>
    <t>425/03.8.2017</t>
  </si>
  <si>
    <t>21.5.2018</t>
  </si>
  <si>
    <t>08/23.5.2018</t>
  </si>
  <si>
    <t>Bùi Hữu Thăng, Thắm</t>
  </si>
  <si>
    <t>01/KDTM 18.4.2017 TP Thái Bình</t>
  </si>
  <si>
    <t>141/20.12.2017</t>
  </si>
  <si>
    <t>24.7.2018</t>
  </si>
  <si>
    <t>32/24.7.218</t>
  </si>
  <si>
    <t>Bùi Hữu Thoản, Mười</t>
  </si>
  <si>
    <t>01/KDTM 19.3.2018 TA  H.Đông Hưng</t>
  </si>
  <si>
    <t>384/19.6..2018</t>
  </si>
  <si>
    <t>33/24.7.2018</t>
  </si>
  <si>
    <t>Mai Văn Thiết</t>
  </si>
  <si>
    <t>171/HSST 16.10.2012 TA TPTB</t>
  </si>
  <si>
    <t>330/22.4.2013</t>
  </si>
  <si>
    <t>22.4.2013</t>
  </si>
  <si>
    <t>194/11.7.2016</t>
  </si>
  <si>
    <t>Nguyễn Văn Thanh</t>
  </si>
  <si>
    <t>Hoa Lư</t>
  </si>
  <si>
    <t>34/28.12.2010 TA T.Thái Bình</t>
  </si>
  <si>
    <t>182/17.02.2011</t>
  </si>
  <si>
    <t>30.12.2015</t>
  </si>
  <si>
    <t>50/30.12.2015</t>
  </si>
  <si>
    <t>Cao Đình Minh</t>
  </si>
  <si>
    <t>76/HSST TA H.Đông Hưng</t>
  </si>
  <si>
    <t>126/20.12.2016</t>
  </si>
  <si>
    <t>30.8.2017</t>
  </si>
  <si>
    <t>47/ 9.2017</t>
  </si>
  <si>
    <t>Bùi Văn Huynh</t>
  </si>
  <si>
    <t>27/20.6.2018</t>
  </si>
  <si>
    <t>469/16.8.2018</t>
  </si>
  <si>
    <t>14.9.2018</t>
  </si>
  <si>
    <t>42/14.9.2018</t>
  </si>
  <si>
    <t>Trần Thị Thu Hương, Tuyển</t>
  </si>
  <si>
    <t>Hoa Nam</t>
  </si>
  <si>
    <t>14/07.7.2014 TA tình Thái Bình</t>
  </si>
  <si>
    <t xml:space="preserve">144/25.11.2015 </t>
  </si>
  <si>
    <t>23.3.2016</t>
  </si>
  <si>
    <t>116/23.3.2016</t>
  </si>
  <si>
    <t>Nguyễn Văn Tỉnh</t>
  </si>
  <si>
    <t>Hồng Việt</t>
  </si>
  <si>
    <t>68/HSST 07.8.2018 TA Thái Thụy</t>
  </si>
  <si>
    <t>65/24.10.2018</t>
  </si>
  <si>
    <t>03.7.2019</t>
  </si>
  <si>
    <t>10/03.7.2019</t>
  </si>
  <si>
    <t>Lương Xuân Tiến</t>
  </si>
  <si>
    <t>16/HSST 01.2.2019</t>
  </si>
  <si>
    <t>413/15.5.2019</t>
  </si>
  <si>
    <t>11/03.7.2019</t>
  </si>
  <si>
    <t>Nguyễn Văn Quang</t>
  </si>
  <si>
    <t>Đông Phương</t>
  </si>
  <si>
    <t>102/25.10.2011 TA Bình Phước</t>
  </si>
  <si>
    <t>496/02.7.2019</t>
  </si>
  <si>
    <t>11.9.2019</t>
  </si>
  <si>
    <t>47/11.9.2019</t>
  </si>
  <si>
    <t>Nguyễn Đăng Thơm, Vũ Thị Tới</t>
  </si>
  <si>
    <t>04/15.3.2019 TA H.Đông Hưng</t>
  </si>
  <si>
    <t>351/17.4.2019</t>
  </si>
  <si>
    <t>6.9.2019</t>
  </si>
  <si>
    <t>39/6.9.2019</t>
  </si>
  <si>
    <t>Nguyễn Văn Sáng</t>
  </si>
  <si>
    <t>02/HSST 23.01.19 TA H.Đông Hưng</t>
  </si>
  <si>
    <t>275/11.3.2019</t>
  </si>
  <si>
    <t>40/6.9.2019</t>
  </si>
  <si>
    <t>Nguyễn Ngọc Doan</t>
  </si>
  <si>
    <t>31/HSST 28.5.2019 TAĐH</t>
  </si>
  <si>
    <t>516/10.7.2019</t>
  </si>
  <si>
    <t>42/6.9.2019</t>
  </si>
  <si>
    <t>*</t>
  </si>
  <si>
    <t>Phạm Văn Cầu, Phạm Thị Huyền</t>
  </si>
  <si>
    <t>05/15.5.2019</t>
  </si>
  <si>
    <t>499/02.7.2019</t>
  </si>
  <si>
    <t>20.9.2019</t>
  </si>
  <si>
    <t>48/20.9.2019</t>
  </si>
  <si>
    <t>CỘNG NGA</t>
  </si>
  <si>
    <t>Phan Văn Duẩn</t>
  </si>
  <si>
    <t>Đông Kinh</t>
  </si>
  <si>
    <t>31/HSST TA Đông Hưng</t>
  </si>
  <si>
    <t>407/24.7.2017</t>
  </si>
  <si>
    <t>10.8.2017</t>
  </si>
  <si>
    <t>41/11.8.2017</t>
  </si>
  <si>
    <t>Lựu</t>
  </si>
  <si>
    <t>Đặng Đức Thắng</t>
  </si>
  <si>
    <t>Đông Xuân</t>
  </si>
  <si>
    <t>266/15.6.2006 TA TP. Hà Nội</t>
  </si>
  <si>
    <t>182/2.3.2009</t>
  </si>
  <si>
    <t>27.8.2015</t>
  </si>
  <si>
    <t>08/27.8.2015</t>
  </si>
  <si>
    <t>Vũ Vưn Hằng</t>
  </si>
  <si>
    <t>Đông Hoàng</t>
  </si>
  <si>
    <t>28/13.5.2014 TA Đông Hung</t>
  </si>
  <si>
    <t>468/26.6.2014</t>
  </si>
  <si>
    <t>34/24.12.2015</t>
  </si>
  <si>
    <t>Bùi Tiến Dũng</t>
  </si>
  <si>
    <t>81/31.12.2013 TA Đông Hưng</t>
  </si>
  <si>
    <t>377/17.4.2014</t>
  </si>
  <si>
    <t>36/24.12.2015</t>
  </si>
  <si>
    <t>Vũ Văn Phóng</t>
  </si>
  <si>
    <t>46/27.8.2014 TA Thái Thụy</t>
  </si>
  <si>
    <t>06/29.9.2015</t>
  </si>
  <si>
    <t>11.01.2016</t>
  </si>
  <si>
    <t>64/11.01.2016</t>
  </si>
  <si>
    <t>154/19.12.2014</t>
  </si>
  <si>
    <t>65/11.01.2016</t>
  </si>
  <si>
    <t>Bùi Văn Hùng, Đợi</t>
  </si>
  <si>
    <t>54/20.8.2013 TA Đông Hưng</t>
  </si>
  <si>
    <t>12/08.10.2013</t>
  </si>
  <si>
    <t>66/11.01.2016</t>
  </si>
  <si>
    <t>Phạm Văn Chính</t>
  </si>
  <si>
    <t>Đông Huy</t>
  </si>
  <si>
    <t>12/27.01.2014 TA H Đông Hưng</t>
  </si>
  <si>
    <t>288/19.3.2014</t>
  </si>
  <si>
    <t>93/23.3.2016</t>
  </si>
  <si>
    <t>Nguyễn Văn Thắng</t>
  </si>
  <si>
    <t>289/19.3.2014</t>
  </si>
  <si>
    <t>94/23.3.2016</t>
  </si>
  <si>
    <t>Lê Đức Thản</t>
  </si>
  <si>
    <t>Đông Phong</t>
  </si>
  <si>
    <t>09/11.3.2008 TA H Đông Hưng</t>
  </si>
  <si>
    <t>262/10.6.2008</t>
  </si>
  <si>
    <t>24.3.2016</t>
  </si>
  <si>
    <t>120/24.3.2016</t>
  </si>
  <si>
    <t>Phạm Thị Thuận</t>
  </si>
  <si>
    <t>18/20.3.2014 TA T. Hưng yên</t>
  </si>
  <si>
    <t>261/9.2.2015</t>
  </si>
  <si>
    <t>121/24.3.2016</t>
  </si>
  <si>
    <t>Trần Văn Anh</t>
  </si>
  <si>
    <t>23/15.4.2015 TA H Đông Hưng</t>
  </si>
  <si>
    <t>401/22.5.2015</t>
  </si>
  <si>
    <t>123/24.3.2016</t>
  </si>
  <si>
    <t>Vũ Tiến Huyên</t>
  </si>
  <si>
    <t>52/20.8.2013 TA H Đông Hưng</t>
  </si>
  <si>
    <t>10/08.10.2013</t>
  </si>
  <si>
    <t>14.4.2016</t>
  </si>
  <si>
    <t>124/20.4.2016</t>
  </si>
  <si>
    <t>Vũ Văn Thêm</t>
  </si>
  <si>
    <t>27/07.5.2014 TA H. Đông Hưng</t>
  </si>
  <si>
    <t>461/18.6.2014</t>
  </si>
  <si>
    <t>127/20.4.2016</t>
  </si>
  <si>
    <t>Ngô Thị Tuyến</t>
  </si>
  <si>
    <t>459/18.6.2014</t>
  </si>
  <si>
    <t>130/20.4.2016</t>
  </si>
  <si>
    <t>Nguyễn Việt Tiến</t>
  </si>
  <si>
    <t>Đông Tân</t>
  </si>
  <si>
    <t>70/15.5.1999 TA T Thái Bình</t>
  </si>
  <si>
    <t>24/10.10.2008</t>
  </si>
  <si>
    <t>19.4.2016</t>
  </si>
  <si>
    <t>131/22.4.2016</t>
  </si>
  <si>
    <t xml:space="preserve">Trần Đình Trãi </t>
  </si>
  <si>
    <t>23/25.6.2008 ta T Lào Cai</t>
  </si>
  <si>
    <t>129/24.12.2008</t>
  </si>
  <si>
    <t>132/22.4.2016</t>
  </si>
  <si>
    <t>Lê Văn Bình</t>
  </si>
  <si>
    <t>38/23.9.2011 TA H. Đông Hưng</t>
  </si>
  <si>
    <t>93/18.11.2011</t>
  </si>
  <si>
    <t>134/22.4.2016</t>
  </si>
  <si>
    <t>Quách Thế Lâm</t>
  </si>
  <si>
    <t>48/24.6.2015 TA H.Phú Lương,  T.Thái Nguyên</t>
  </si>
  <si>
    <t>268/21.01.2016</t>
  </si>
  <si>
    <t>135/22.4.2016</t>
  </si>
  <si>
    <t>Phí Ngọc Trường</t>
  </si>
  <si>
    <t>Đông Á</t>
  </si>
  <si>
    <t>66/01.3.2011 TA Q. Hoàn Kiếm</t>
  </si>
  <si>
    <t>269/21.01.2016</t>
  </si>
  <si>
    <t>26.5.2016</t>
  </si>
  <si>
    <t>170/01.6.2016</t>
  </si>
  <si>
    <t>Vũ Thành Phúc</t>
  </si>
  <si>
    <t>Đông xuân</t>
  </si>
  <si>
    <t>05/HSST 27.01.2016 TA  H. Đông Hưng</t>
  </si>
  <si>
    <t>398/08.3.2016</t>
  </si>
  <si>
    <t>26.7.2017</t>
  </si>
  <si>
    <t>40/31.7.2017</t>
  </si>
  <si>
    <t>Đặng Văn Thứ</t>
  </si>
  <si>
    <t>13/HSST TA H.Châu Thành, T.Hậu Giang</t>
  </si>
  <si>
    <t>360/27.6.2017</t>
  </si>
  <si>
    <t>38/31.7.2017</t>
  </si>
  <si>
    <t>Tô Sỹ Tùng</t>
  </si>
  <si>
    <t>12/24.3.2009 TA Tỉnh Nghệ An</t>
  </si>
  <si>
    <t>193/15.01.2014</t>
  </si>
  <si>
    <t>06/27.8.2015</t>
  </si>
  <si>
    <t>Vũ Đình Tuấn</t>
  </si>
  <si>
    <t>104/22.6.2006 TA Tỉnh Thái Bình</t>
  </si>
  <si>
    <t>15/5.10.2011</t>
  </si>
  <si>
    <t>07/27.8.2015</t>
  </si>
  <si>
    <t>Nhâm Sỹ Tiến</t>
  </si>
  <si>
    <t>07/HSST TA H.Đông Hưng</t>
  </si>
  <si>
    <t>273/18.4.2017</t>
  </si>
  <si>
    <t>21.9.2017</t>
  </si>
  <si>
    <t>53/22.9.2017</t>
  </si>
  <si>
    <t>Mai Văn Thanh</t>
  </si>
  <si>
    <t>26/HSST 13.3.2017.TATP Móng Cái</t>
  </si>
  <si>
    <t>316/17.5.2017</t>
  </si>
  <si>
    <t>28.5.2018</t>
  </si>
  <si>
    <t>09/28.5.2018</t>
  </si>
  <si>
    <t>Lại Thế Trọng</t>
  </si>
  <si>
    <t>56/HSST 26.9.2017</t>
  </si>
  <si>
    <t>70/02.11.2017</t>
  </si>
  <si>
    <t>10/28.5.2018</t>
  </si>
  <si>
    <t>Trần Tuấn Anh</t>
  </si>
  <si>
    <t>75/HSST 8.12.2017 TA H.Đông Hưng</t>
  </si>
  <si>
    <t>253/12.3.2018</t>
  </si>
  <si>
    <t>7.6.2018</t>
  </si>
  <si>
    <t>18/7.6.2018</t>
  </si>
  <si>
    <t xml:space="preserve">Bùi Trung Thành </t>
  </si>
  <si>
    <t>429/28.3.2016</t>
  </si>
  <si>
    <t>12.7.2018</t>
  </si>
  <si>
    <t>28/12.7.2018</t>
  </si>
  <si>
    <t>Cao Thị Thủy</t>
  </si>
  <si>
    <t>Phong Châu</t>
  </si>
  <si>
    <t>18/DSPT. TA   T. Thái Bình</t>
  </si>
  <si>
    <t>48/19.10.2017</t>
  </si>
  <si>
    <t>17.7.2018</t>
  </si>
  <si>
    <t>29/17.7.2018</t>
  </si>
  <si>
    <t>Nhâm Văn Bằng</t>
  </si>
  <si>
    <t>81/HSST 30.11.2016 TA H.Đông Hưng</t>
  </si>
  <si>
    <t>151/10.01.2017</t>
  </si>
  <si>
    <t>03.8.2018</t>
  </si>
  <si>
    <t>34/03.8.2018</t>
  </si>
  <si>
    <t>Hà Quang Mạnh</t>
  </si>
  <si>
    <t>35/28.8.2014 TA T Thái Bình</t>
  </si>
  <si>
    <t>83/12.11.2014</t>
  </si>
  <si>
    <t>32/24.12.2015</t>
  </si>
  <si>
    <t>Vũ Văn Thủ</t>
  </si>
  <si>
    <t>74/25.8.2016 TA T.Thái Bình</t>
  </si>
  <si>
    <t>868/08.9.2016</t>
  </si>
  <si>
    <t>30/17.7.2017</t>
  </si>
  <si>
    <t>Đặng Văn Hiệp</t>
  </si>
  <si>
    <t>867/08.9.2016</t>
  </si>
  <si>
    <t>29/17.7.2017</t>
  </si>
  <si>
    <t xml:space="preserve">Nguyễn Tiến Khởi </t>
  </si>
  <si>
    <t>Đông Lĩnh</t>
  </si>
  <si>
    <t>68/HSST 19.7.2017TA Điện Biên</t>
  </si>
  <si>
    <t>14/02.10.2017</t>
  </si>
  <si>
    <t>36/07.9.2018</t>
  </si>
  <si>
    <t>Vũ Thị Thanh Thúy</t>
  </si>
  <si>
    <t>Thăng Long</t>
  </si>
  <si>
    <t>27/HSPT 29.02.2012 TA Tối Cao</t>
  </si>
  <si>
    <t>165/19.01.2017</t>
  </si>
  <si>
    <t>09/22.02.2017</t>
  </si>
  <si>
    <t>118/08.4.2014 TA tỉnh Quảng Ninh</t>
  </si>
  <si>
    <t>575/30.5.2016</t>
  </si>
  <si>
    <t>06.6.2016</t>
  </si>
  <si>
    <t>176/07.6.2016</t>
  </si>
  <si>
    <t>Lê Duyên Kiên</t>
  </si>
  <si>
    <t>17/08.4.2014 TA H.Văn Giang, Hưng Yên</t>
  </si>
  <si>
    <t>475/30.6.2014</t>
  </si>
  <si>
    <t>178/07.60.2016</t>
  </si>
  <si>
    <t>Nguyễn Năng Tiến</t>
  </si>
  <si>
    <t>35/28.8.2015 TA Tỉnh Thái Bình</t>
  </si>
  <si>
    <t>84/12.11.2014</t>
  </si>
  <si>
    <t>182/07.6.2016</t>
  </si>
  <si>
    <t>Nguyễn Viết Cường</t>
  </si>
  <si>
    <t>TT.Đông Hưng</t>
  </si>
  <si>
    <t>01/09.01.2013 TA H.Đông Hưng</t>
  </si>
  <si>
    <t>270/4.3.2013</t>
  </si>
  <si>
    <t>26.8.2015</t>
  </si>
  <si>
    <t>05/26.8.2015</t>
  </si>
  <si>
    <t xml:space="preserve">Đoàn Ngọc Trường, Nguyễn Thị xuyến </t>
  </si>
  <si>
    <t>13/06.3.2008 TA H Đông Hưng</t>
  </si>
  <si>
    <t>206/05.5.2008</t>
  </si>
  <si>
    <t>98/23.3.2016</t>
  </si>
  <si>
    <t>Phạm Xuân Thành</t>
  </si>
  <si>
    <t>29/27.5.2016 TA H.Đông Hưng</t>
  </si>
  <si>
    <t>708/06.7.2016</t>
  </si>
  <si>
    <t>29.8.2016</t>
  </si>
  <si>
    <t>226/29.8.2016</t>
  </si>
  <si>
    <t xml:space="preserve">Nguyễn Trung Kiên </t>
  </si>
  <si>
    <t>96/23.11.2016</t>
  </si>
  <si>
    <t>119/19.12.2016</t>
  </si>
  <si>
    <t>31/7.9.2018</t>
  </si>
  <si>
    <t>Nguyễn Văn Trương</t>
  </si>
  <si>
    <t>02/7.8.2015 TA TP. Thái Bình</t>
  </si>
  <si>
    <t>520/16.7.2019</t>
  </si>
  <si>
    <t>12/31.7.2019</t>
  </si>
  <si>
    <t>02/7.8.2015 TA Tp. Thái Bình</t>
  </si>
  <si>
    <t>519/16.7.2019</t>
  </si>
  <si>
    <t>13/31.7.2019</t>
  </si>
  <si>
    <t>Ngô Văn Thành</t>
  </si>
  <si>
    <t>02/QĐST-DS 14.01.19 TA Bù Đăng, B Phước</t>
  </si>
  <si>
    <t>481/17.6.2019</t>
  </si>
  <si>
    <t>13.8.2019</t>
  </si>
  <si>
    <t>22/13.8.2019</t>
  </si>
  <si>
    <t>Bùi Công Vĩnh</t>
  </si>
  <si>
    <t>32/HSST 12.10.2018</t>
  </si>
  <si>
    <t>425/18.7.2018</t>
  </si>
  <si>
    <t>38/4/9/2019</t>
  </si>
  <si>
    <t>Nguyễn Tân Phương</t>
  </si>
  <si>
    <t>26/HSST 14.5.2018</t>
  </si>
  <si>
    <t>388/19.6.2018</t>
  </si>
  <si>
    <t>43/10.9.2019</t>
  </si>
  <si>
    <t>Đặng Ngọc Sơn</t>
  </si>
  <si>
    <t>160/HSST 29.9.2017 TATP. Thái Bình</t>
  </si>
  <si>
    <t>165/10.01.2018</t>
  </si>
  <si>
    <t>44/10.9.2019</t>
  </si>
  <si>
    <t>Phạm Công Thắng</t>
  </si>
  <si>
    <t>160/HSST 29.9.2017 TATP Thái Bình</t>
  </si>
  <si>
    <t>166/10.01.2018</t>
  </si>
  <si>
    <t>45/10.9.2019</t>
  </si>
  <si>
    <t>Quách Thị Thủy</t>
  </si>
  <si>
    <t>32/DSPT 22.9.2017 TA Tỉnh Thái Bình</t>
  </si>
  <si>
    <t>47/19.10.2017</t>
  </si>
  <si>
    <t>49/20.9.2019</t>
  </si>
  <si>
    <t>32/DSPT 22.9.2017 TA  tỉnh Thái Bình</t>
  </si>
  <si>
    <t>36/18.10.2017</t>
  </si>
  <si>
    <t>50/20.9.2019</t>
  </si>
  <si>
    <t>Cao Thị Nhung, Phạm Văn Thư</t>
  </si>
  <si>
    <t>02/kdtmst 05.10.2018 TA     H.Đông Hưng</t>
  </si>
  <si>
    <t>100/16.11.2018</t>
  </si>
  <si>
    <t>51/20.9.2019</t>
  </si>
  <si>
    <t>Cao Thị Linh</t>
  </si>
  <si>
    <t>139/HSST 22.5.2018 TA Q.Đống Đa, HN</t>
  </si>
  <si>
    <t>74/30.10.2018</t>
  </si>
  <si>
    <t>52/20.9.2019</t>
  </si>
  <si>
    <t>Nguyễn Xuân vinh</t>
  </si>
  <si>
    <t>26/HNGĐ-ST TADDH</t>
  </si>
  <si>
    <t>01/01.10.2019</t>
  </si>
  <si>
    <t>09/04.12.2019</t>
  </si>
  <si>
    <t>Đông Động</t>
  </si>
  <si>
    <t xml:space="preserve">836/13.6.1996 ta Tối Cao                                                        </t>
  </si>
  <si>
    <t>17/10.10.2008</t>
  </si>
  <si>
    <t>52/30.12.2015</t>
  </si>
  <si>
    <t>Nguyễn Thành Trình</t>
  </si>
  <si>
    <t>Nguyên Xá</t>
  </si>
  <si>
    <t>06/21.01.2015 ta T Thái Bình</t>
  </si>
  <si>
    <t>266/09.02.2015</t>
  </si>
  <si>
    <t>53/30.12.2015</t>
  </si>
  <si>
    <t>Trần Duy Phước</t>
  </si>
  <si>
    <t>74/24.4.2015 ta TP. Thái Bình</t>
  </si>
  <si>
    <t>425/17.6.2015</t>
  </si>
  <si>
    <t>54/30.12.2015</t>
  </si>
  <si>
    <t>27/11.11.2014 ta T. Thái Bình</t>
  </si>
  <si>
    <t>98/18.11.2014</t>
  </si>
  <si>
    <t>55/30.12.2015</t>
  </si>
  <si>
    <t>75/02.12.2014 ta Đông Hưng</t>
  </si>
  <si>
    <t>209/09.02.2015</t>
  </si>
  <si>
    <t>56/30.12.2015</t>
  </si>
  <si>
    <t>Trần Văn Tám</t>
  </si>
  <si>
    <t>77/17.11.2015 ta H Đông hưng</t>
  </si>
  <si>
    <t>239/29.12.2015</t>
  </si>
  <si>
    <t>18.3.2016</t>
  </si>
  <si>
    <t>109/23.3.2016</t>
  </si>
  <si>
    <t>Nguyễn T Thu Hương</t>
  </si>
  <si>
    <t>22/07.5.2010 ta h Đông Hưng</t>
  </si>
  <si>
    <t>286/13.7.2010</t>
  </si>
  <si>
    <t>17.3.2016</t>
  </si>
  <si>
    <t>110/23.3.2016</t>
  </si>
  <si>
    <t>Lưu Văn Giang</t>
  </si>
  <si>
    <t>Đông các</t>
  </si>
  <si>
    <t>37/13.6.2014 ta h Đông Hưng</t>
  </si>
  <si>
    <t>506/16.7.2014</t>
  </si>
  <si>
    <t>111/23.3.2016</t>
  </si>
  <si>
    <t>Vũ Duy Hiệp</t>
  </si>
  <si>
    <t>Đông Các</t>
  </si>
  <si>
    <t>297/07.12.2015 ta Tỉnh Đồng Nai</t>
  </si>
  <si>
    <t>504/29.4.2016</t>
  </si>
  <si>
    <t>216/16.8.16</t>
  </si>
  <si>
    <t>Phạm Văn Đồng</t>
  </si>
  <si>
    <t>01/06.01.2016 ta T.Thái Bình</t>
  </si>
  <si>
    <t>300/25.01.2016</t>
  </si>
  <si>
    <t>16.9.2016</t>
  </si>
  <si>
    <t>232/19.9.2016</t>
  </si>
  <si>
    <t>Phạm Văn Chung</t>
  </si>
  <si>
    <t>43/06.4.2016 ta Tp. Phủ Lý, HN</t>
  </si>
  <si>
    <t>827/22.8.2016</t>
  </si>
  <si>
    <t>13.9.2016</t>
  </si>
  <si>
    <t>236/19.9.2016</t>
  </si>
  <si>
    <t>Nguyễn Huữu Tự</t>
  </si>
  <si>
    <t>48/28.6.2016 ta h Đông Hưng</t>
  </si>
  <si>
    <t>774/04.8.2016</t>
  </si>
  <si>
    <t>22.9.2016</t>
  </si>
  <si>
    <t>241/23.9.2016</t>
  </si>
  <si>
    <t>297/HSPT ta t. Đồng Nai</t>
  </si>
  <si>
    <t>266/11.4.2017</t>
  </si>
  <si>
    <t>31.8.2017</t>
  </si>
  <si>
    <t>49/ 9.2017</t>
  </si>
  <si>
    <t>Vũ Thị Loan</t>
  </si>
  <si>
    <t>01/DSST 27.6.2017ta h Đông Hưng</t>
  </si>
  <si>
    <t>426/03.8.2017</t>
  </si>
  <si>
    <t>15..9.2017</t>
  </si>
  <si>
    <t>51/18.9.2017</t>
  </si>
  <si>
    <t>Đậng Thị Phương Lan</t>
  </si>
  <si>
    <t>86/HSST 16.6.2017 TA TP. Thái Bình</t>
  </si>
  <si>
    <t>15/02.10.2017</t>
  </si>
  <si>
    <t>21.12.2017</t>
  </si>
  <si>
    <t>02/21.12.2017</t>
  </si>
  <si>
    <t>297/HSPT TA T.Đồng Nai</t>
  </si>
  <si>
    <t>297/11.4.2017</t>
  </si>
  <si>
    <t>05/30.3.2018</t>
  </si>
  <si>
    <t>Nguyễn Thanh Hiền</t>
  </si>
  <si>
    <t>19/DSPT 16.11.2017 TA tỉnh Thái Bình</t>
  </si>
  <si>
    <t>212/05.02.2018</t>
  </si>
  <si>
    <t>21.6.2018</t>
  </si>
  <si>
    <t>25/21.6.2018</t>
  </si>
  <si>
    <t>183/16.01.2018</t>
  </si>
  <si>
    <t>26/21.6.2018</t>
  </si>
  <si>
    <t>Nguyễn Trọng Tưởng</t>
  </si>
  <si>
    <t>06/HSPT 21.01.2014 TA H.Đông Hưng</t>
  </si>
  <si>
    <t>265/09.02.2015</t>
  </si>
  <si>
    <t>22.6.2018</t>
  </si>
  <si>
    <t>27/22.6.2018</t>
  </si>
  <si>
    <t>Nguyễn Đức Giang</t>
  </si>
  <si>
    <t>79/24.12.2013 TA H.Đông Hưng</t>
  </si>
  <si>
    <t>218/22.01.2014</t>
  </si>
  <si>
    <t>31.8.2015</t>
  </si>
  <si>
    <t>12/31.8.2015</t>
  </si>
  <si>
    <t>17/11.4.1998 TA Thị xã Thái Bình</t>
  </si>
  <si>
    <t>129/21.7.2015</t>
  </si>
  <si>
    <t>13/31.8.2015</t>
  </si>
  <si>
    <t>Vũ Văn Thắng</t>
  </si>
  <si>
    <t>93/17.8.1998 TA Tỉnh Yên Bái</t>
  </si>
  <si>
    <t>179/17.10.1998</t>
  </si>
  <si>
    <t>15/31.8.2015</t>
  </si>
  <si>
    <t>Nguyễn Văn Tùng</t>
  </si>
  <si>
    <t>06/21.01.2015 TA T Thái Bình</t>
  </si>
  <si>
    <t>268/9.02.2015</t>
  </si>
  <si>
    <t>45/30.12.2015</t>
  </si>
  <si>
    <t>Nguyễn Minh Tiến</t>
  </si>
  <si>
    <t>165/12.5.1999TA T Đắk Lắk</t>
  </si>
  <si>
    <t>36/20.3.2000</t>
  </si>
  <si>
    <t>48/30.12.2015</t>
  </si>
  <si>
    <t xml:space="preserve">Phạm Văn Thắng </t>
  </si>
  <si>
    <t>73/14.10.2015</t>
  </si>
  <si>
    <t>183/7/12.2015</t>
  </si>
  <si>
    <t>47/30.12.2015</t>
  </si>
  <si>
    <t xml:space="preserve">Bùi Xuân Mười </t>
  </si>
  <si>
    <t>30/25.9.2017</t>
  </si>
  <si>
    <t>194/25.01.2018</t>
  </si>
  <si>
    <t>04/30.3.2018</t>
  </si>
  <si>
    <t>Nguyễn Trọng Đáng</t>
  </si>
  <si>
    <t>Phú Lương</t>
  </si>
  <si>
    <t>19/08.8.2014 TA H.Đông Hưng</t>
  </si>
  <si>
    <t>179/5.01.2015</t>
  </si>
  <si>
    <t>11.8.2015</t>
  </si>
  <si>
    <t>01/11.8.2015</t>
  </si>
  <si>
    <t>Mai Minh Tuấn</t>
  </si>
  <si>
    <t>163/14.11.2013 TATP. Móng Cái</t>
  </si>
  <si>
    <t>238/25.02.2014</t>
  </si>
  <si>
    <t>14/31.8.2015</t>
  </si>
  <si>
    <t>Khúc Tiến Bình</t>
  </si>
  <si>
    <t>Liên Giang</t>
  </si>
  <si>
    <t>03/16.01.2015 TA H.Đông Hưng</t>
  </si>
  <si>
    <t>298/04.3.2015</t>
  </si>
  <si>
    <t>16/03.9.2015</t>
  </si>
  <si>
    <t>222/04.2.2015</t>
  </si>
  <si>
    <t>3.9.2015</t>
  </si>
  <si>
    <t>17/03.9.2015</t>
  </si>
  <si>
    <t>Bùi Thị Phương</t>
  </si>
  <si>
    <t>04/31.7.2014 TA Kim Thành - HD</t>
  </si>
  <si>
    <t>109/25.11.2014</t>
  </si>
  <si>
    <t>41/24.12.2015</t>
  </si>
  <si>
    <t>Nguyễn Đức Hưng</t>
  </si>
  <si>
    <t>Mê Linh</t>
  </si>
  <si>
    <t>233/30.11.2010 TA Q. Cầu Giấy</t>
  </si>
  <si>
    <t>206/22.3.2011</t>
  </si>
  <si>
    <t>70/26.01.2016</t>
  </si>
  <si>
    <t>Vũ Thị Phượng</t>
  </si>
  <si>
    <t>Đô Lương</t>
  </si>
  <si>
    <t>102/3.7.2013 TA TP. Thái Bình</t>
  </si>
  <si>
    <t>375/16.4.2014</t>
  </si>
  <si>
    <t>14.3.2016</t>
  </si>
  <si>
    <t>82/16.3.2016</t>
  </si>
  <si>
    <t>Đinh Trọng Tuân</t>
  </si>
  <si>
    <t>04/27.01.2016 TA H. Đông Hưng</t>
  </si>
  <si>
    <t>402/08.3.2016</t>
  </si>
  <si>
    <t>20.4.2016</t>
  </si>
  <si>
    <t>136/22.4.2016</t>
  </si>
  <si>
    <t>Phạm Quốc Sử</t>
  </si>
  <si>
    <t>10/29.01.2015 TA tỉnh Hưng Yên</t>
  </si>
  <si>
    <t>206/21.02.2017</t>
  </si>
  <si>
    <t>TBCD</t>
  </si>
  <si>
    <t>16 /09.3.17</t>
  </si>
  <si>
    <t xml:space="preserve">Phạm Quốc Sử  </t>
  </si>
  <si>
    <t>290/4.5.2017</t>
  </si>
  <si>
    <t>24/09.6.2017</t>
  </si>
  <si>
    <t>291/4.5.2017</t>
  </si>
  <si>
    <t>25/09.6.2017</t>
  </si>
  <si>
    <t>Nguyễn Huy Thuyết</t>
  </si>
  <si>
    <t xml:space="preserve"> An Châu</t>
  </si>
  <si>
    <t>14/HSST TA H.Krông Bông</t>
  </si>
  <si>
    <t>409/28.7.2017</t>
  </si>
  <si>
    <t>Liên đới BT</t>
  </si>
  <si>
    <t>14.8.2017</t>
  </si>
  <si>
    <t>42/15.8.2017</t>
  </si>
  <si>
    <t>24/31.32017 TA H.Đông hưng</t>
  </si>
  <si>
    <t>308/08.5.2017</t>
  </si>
  <si>
    <t>27/09.6.2017</t>
  </si>
  <si>
    <t>Nguyễn Huy Thuyến</t>
  </si>
  <si>
    <t>An Châu</t>
  </si>
  <si>
    <t>14/03.8.2016 TA H Krông Đắk Lắk</t>
  </si>
  <si>
    <t>95/21.11.2016</t>
  </si>
  <si>
    <t>04/10.01.2017</t>
  </si>
  <si>
    <t>Nguyễn Văn Trung</t>
  </si>
  <si>
    <t>57/11.11.2010 Krong Đăks Lăks</t>
  </si>
  <si>
    <t>475/12.9.2017</t>
  </si>
  <si>
    <t>55/25.9.2017</t>
  </si>
  <si>
    <t>Đỗ Thị Hoa</t>
  </si>
  <si>
    <t>107/05.12.2014 TA H.Đông Hưng</t>
  </si>
  <si>
    <t>54/24.10.2017</t>
  </si>
  <si>
    <t>19.4.2018</t>
  </si>
  <si>
    <t>06/24.4.2018</t>
  </si>
  <si>
    <t>Lê Đình Cần</t>
  </si>
  <si>
    <t>157/17.9.2013 TA TP Thái Bình</t>
  </si>
  <si>
    <t>168/19.12.2013</t>
  </si>
  <si>
    <t>8.12.2015</t>
  </si>
  <si>
    <t>28/08.12.2015</t>
  </si>
  <si>
    <t>Phạm Công Quang</t>
  </si>
  <si>
    <t>12/28.02.2017 TA H. Đông Hưng</t>
  </si>
  <si>
    <t>252/05.4.2017</t>
  </si>
  <si>
    <t>9.5.2017</t>
  </si>
  <si>
    <t>21/09.5.2017</t>
  </si>
  <si>
    <t>Vũ Tiến Đạt</t>
  </si>
  <si>
    <t>Đông Xá</t>
  </si>
  <si>
    <t>65/17.7.2015 TA H.Quỳnh Phụ</t>
  </si>
  <si>
    <t>162/01.12.2015</t>
  </si>
  <si>
    <t>138/22.4.2016</t>
  </si>
  <si>
    <t>Vũ Bá Linh</t>
  </si>
  <si>
    <t>57/29.6.1991 TA T Hà Sơn Bình</t>
  </si>
  <si>
    <t>172/19.5.2004</t>
  </si>
  <si>
    <t>141/22.4.2016</t>
  </si>
  <si>
    <t>Phạm  Thị Mái</t>
  </si>
  <si>
    <t>04/02.5.2008 TA Đông Hưng</t>
  </si>
  <si>
    <t>403/22.5.2015</t>
  </si>
  <si>
    <t>16.9.2015</t>
  </si>
  <si>
    <t>22/16.9.2015</t>
  </si>
  <si>
    <t>Vũ Ngọc Khơ</t>
  </si>
  <si>
    <t>87/30.6.2017 TA Đông Hưng</t>
  </si>
  <si>
    <t>126/07.12.2017</t>
  </si>
  <si>
    <t>07/21.5.2018</t>
  </si>
  <si>
    <t>10/HSST 29.01.2015 TA tỉnh Hưng Yên</t>
  </si>
  <si>
    <t>375/4.5.2017</t>
  </si>
  <si>
    <t>Cấp dưỡng</t>
  </si>
  <si>
    <t>19.6.2018</t>
  </si>
  <si>
    <t>23/19.6.2018</t>
  </si>
  <si>
    <t>Nguyễn Công Phương</t>
  </si>
  <si>
    <t>43/HSST 31.7.2018 TADDH</t>
  </si>
  <si>
    <t>501/5.9.2018</t>
  </si>
  <si>
    <t>44/19.9.2018</t>
  </si>
  <si>
    <t>10/HSST 29.01.2015 ta tỉnh Hưng Yên</t>
  </si>
  <si>
    <t>376/5.6.2018</t>
  </si>
  <si>
    <t>19.6.2019</t>
  </si>
  <si>
    <t>24/19.6.2019</t>
  </si>
  <si>
    <t>Phạm văn Duy</t>
  </si>
  <si>
    <t>Hợp Tiến</t>
  </si>
  <si>
    <t>89/QĐ-HNGĐ 30.6.2016</t>
  </si>
  <si>
    <t>517/10.7.2019</t>
  </si>
  <si>
    <t>07.8.2019</t>
  </si>
  <si>
    <t>14/7.8.2019</t>
  </si>
  <si>
    <t>Phạm văn Hằng</t>
  </si>
  <si>
    <t>77/HSST 30.5.2017</t>
  </si>
  <si>
    <t>138/17.12.2018</t>
  </si>
  <si>
    <t>15/7.8.2019</t>
  </si>
  <si>
    <t>Lưu Văn Chương</t>
  </si>
  <si>
    <t>05/HSST 16.01.2009  TA Đông Hưng</t>
  </si>
  <si>
    <t>185/05.3.2009</t>
  </si>
  <si>
    <t>16/7.8.2019</t>
  </si>
  <si>
    <t>73/HSST 14.10.2015 TA Đông Hưng</t>
  </si>
  <si>
    <t>184/07.12.2015</t>
  </si>
  <si>
    <t>17/7.8.2019</t>
  </si>
  <si>
    <t>Trần Thế Anh</t>
  </si>
  <si>
    <t>301/25.01.2016</t>
  </si>
  <si>
    <t>18/7.8.2019</t>
  </si>
  <si>
    <t>Nguyễn Thế Nam</t>
  </si>
  <si>
    <t>182/07.12.2015</t>
  </si>
  <si>
    <t>19/7.8.2019</t>
  </si>
  <si>
    <t>Phạm Quang Huy</t>
  </si>
  <si>
    <t>178/07.12.2015</t>
  </si>
  <si>
    <t>20/7.8.2019</t>
  </si>
  <si>
    <t>Phạm Hoàng Long</t>
  </si>
  <si>
    <t>302/25.01.2016</t>
  </si>
  <si>
    <t>21/7.8.2019</t>
  </si>
  <si>
    <t>Đỗ Thị Nhường</t>
  </si>
  <si>
    <t>13/DSST 18.10.2018 TA Đông Hưng</t>
  </si>
  <si>
    <t>315/29.3.2019</t>
  </si>
  <si>
    <t>24/26.8.2019</t>
  </si>
  <si>
    <t>Đỗ Thị Sim</t>
  </si>
  <si>
    <t>18/DSST 20.11.2018 TA Đông Hưng</t>
  </si>
  <si>
    <t>440/30.5.2019</t>
  </si>
  <si>
    <t>25/26.8.2019</t>
  </si>
  <si>
    <t>Lê Thị Duyên</t>
  </si>
  <si>
    <t>27/DSST 28.11.2018 TA Đông hưng</t>
  </si>
  <si>
    <t>442/30.5.2019</t>
  </si>
  <si>
    <t>26/26.8.2019</t>
  </si>
  <si>
    <t>Lưu Thị Hoãn</t>
  </si>
  <si>
    <t>16/DSST 19.11.2018 TA Đông Hưng</t>
  </si>
  <si>
    <t>170/27.12.2018</t>
  </si>
  <si>
    <t>27/26.8.2019</t>
  </si>
  <si>
    <t>Trần Thị Huế</t>
  </si>
  <si>
    <t>02/DSST 29.01.2018</t>
  </si>
  <si>
    <t>142/19.12.2018</t>
  </si>
  <si>
    <t>28/26.8.2019</t>
  </si>
  <si>
    <t>Đỗ Thị Nhuần</t>
  </si>
  <si>
    <t>15/DSST 15.11.2018 TA Đông Hưng</t>
  </si>
  <si>
    <t>316/29.3.2019</t>
  </si>
  <si>
    <t>29/26.8.2019</t>
  </si>
  <si>
    <t>Phạm Thị Cánh</t>
  </si>
  <si>
    <t>23/DSST 27.11.2018 TA Đông Hưng</t>
  </si>
  <si>
    <t>320/29.3.2019</t>
  </si>
  <si>
    <t>30/26.8.2019</t>
  </si>
  <si>
    <t>Đỗ Thị Nhiễu</t>
  </si>
  <si>
    <t>20/DSST TA Đông Hưng</t>
  </si>
  <si>
    <t>318/29.3.2019</t>
  </si>
  <si>
    <t>31/26.8.2019</t>
  </si>
  <si>
    <t>Phạm Thị Tỉnh</t>
  </si>
  <si>
    <t>24/DSST 28.11.2018 TA Đông Hưng</t>
  </si>
  <si>
    <t>321/29.3.2019</t>
  </si>
  <si>
    <t>32/26.8.2019</t>
  </si>
  <si>
    <t>Nguyễn Thị Suối</t>
  </si>
  <si>
    <t>22/DSST 27.11.2018 TA Đông Hưng</t>
  </si>
  <si>
    <t>319/29.3.2019</t>
  </si>
  <si>
    <t>33/26.8.2019</t>
  </si>
  <si>
    <t>Đinh Thị Hằng</t>
  </si>
  <si>
    <t>19/DSST 23.11.2018 TA Đông Hưng</t>
  </si>
  <si>
    <t>317/29.3.2019</t>
  </si>
  <si>
    <t>34/26.8.2019</t>
  </si>
  <si>
    <t>Nguyễn Thị Thi</t>
  </si>
  <si>
    <t>03/DSST 07.02.2018 TA Đông Hưng</t>
  </si>
  <si>
    <t>141/19.12.2018</t>
  </si>
  <si>
    <t>35/26.8.2019</t>
  </si>
  <si>
    <t>Vũ Thị Nhuần</t>
  </si>
  <si>
    <t>25/DSST 28.11.2018 TA Đông Hưng</t>
  </si>
  <si>
    <t>322/29.3.2019</t>
  </si>
  <si>
    <t>36/26.8.2019</t>
  </si>
  <si>
    <t>Lê Thị Dung</t>
  </si>
  <si>
    <t>12/DSST 18.10.2018 TA Đông Hưng</t>
  </si>
  <si>
    <t>314/29.3.2019</t>
  </si>
  <si>
    <t>37/26.8.2019</t>
  </si>
  <si>
    <t>Nguyễn Đức Kiền</t>
  </si>
  <si>
    <t>12/DSPT 11.7.2018 TA Tỉnh Thái Bình</t>
  </si>
  <si>
    <t>452/14.6.2019</t>
  </si>
  <si>
    <t>23.8.2019</t>
  </si>
  <si>
    <t>23/23.8.2019</t>
  </si>
  <si>
    <t>HẠ</t>
  </si>
  <si>
    <t>Nguyễn Công Hoan</t>
  </si>
  <si>
    <t>194/HS 16.8.19 TA TP Bắc Ninh</t>
  </si>
  <si>
    <t>105/ 06.11.19</t>
  </si>
  <si>
    <t>Nguyễn Quang Nguyên</t>
  </si>
  <si>
    <t>104/ 06.11.19</t>
  </si>
  <si>
    <t>Phạm Văn Cửu</t>
  </si>
  <si>
    <t>103/ 06.11.19</t>
  </si>
  <si>
    <t xml:space="preserve">Vũ Văn Diên
</t>
  </si>
  <si>
    <t xml:space="preserve">xã Tân Tiến, huyện Hưng Hà, tỉnh Thái Bình
</t>
  </si>
  <si>
    <t>38/2019/HSST
30/05/2019
 Tòa án nhân dân huyện Hưng Hà, tỉnh Thái Bình</t>
  </si>
  <si>
    <t>513
 16/07/2019</t>
  </si>
  <si>
    <t xml:space="preserve"> - Án phí HSST: 200.000đ; - Phạt sung quỹ Nhà nước: 20.000.000đ.</t>
  </si>
  <si>
    <t xml:space="preserve"> 17/09/2019</t>
  </si>
  <si>
    <t>19A
17/9/2019</t>
  </si>
  <si>
    <t xml:space="preserve">Đào Văn Thái
</t>
  </si>
  <si>
    <t>515
 16/07/2019</t>
  </si>
  <si>
    <t xml:space="preserve"> - Án phí HSST: 200.000đ; - Phạt sung quỹ Nhà nước: 10.000.000đ.</t>
  </si>
  <si>
    <t>20A
17/9/2019</t>
  </si>
  <si>
    <t>Vũ Văn Khải</t>
  </si>
  <si>
    <t>516
 16/07/2019</t>
  </si>
  <si>
    <t>Án phí 200.000đ; Phạt 10.000.000đ</t>
  </si>
  <si>
    <t xml:space="preserve"> 
17/09/2019</t>
  </si>
  <si>
    <t>21A
17/9/2019</t>
  </si>
  <si>
    <t>Nguyễn Đình Chung</t>
  </si>
  <si>
    <t>514
16/07/2019</t>
  </si>
  <si>
    <t xml:space="preserve"> 16/09/2019</t>
  </si>
  <si>
    <t>18A
16/9/2019</t>
  </si>
  <si>
    <t>517
16/07/2019</t>
  </si>
  <si>
    <t>18B
17/9/2019</t>
  </si>
  <si>
    <t xml:space="preserve">Nguyễn Văn Tuấn
</t>
  </si>
  <si>
    <t>518
 16/07/2019</t>
  </si>
  <si>
    <t>21B
17/9/2019</t>
  </si>
  <si>
    <t>Cao Đăng Huy</t>
  </si>
  <si>
    <t xml:space="preserve">Hiệu Vũ, xã Cộng Hòa, huyện Hưng Hà, tỉnh Thái Bình
</t>
  </si>
  <si>
    <t>39/2015/HSST
10/07/2015
 Tòa án nhân dân huyện Hưng Hà, tỉnh Thái Bình</t>
  </si>
  <si>
    <t>11
 05/10/2015</t>
  </si>
  <si>
    <t>Phạt 5.000.000đ</t>
  </si>
  <si>
    <t xml:space="preserve"> 10/06/2019</t>
  </si>
  <si>
    <t>01A
10/6/2019</t>
  </si>
  <si>
    <t xml:space="preserve">Vũ Xuân Hoan
</t>
  </si>
  <si>
    <t xml:space="preserve">Đô Kỳ, xã Đông Đô, huyện Hưng Hà, tỉnh Thái Bình
</t>
  </si>
  <si>
    <t>16/2015/HSST
 26/03/2015
 Tòa án nhân dân huyện Hưng Hà, tỉnh Thái Bình</t>
  </si>
  <si>
    <t>130
 08/06/2015</t>
  </si>
  <si>
    <t xml:space="preserve"> Án phí 200.000đ; Phạt 5.000.000đ; Trả TV 1.000đ</t>
  </si>
  <si>
    <t xml:space="preserve"> 08/06/2018</t>
  </si>
  <si>
    <t>25
09/7/2015</t>
  </si>
  <si>
    <t>Phạm Đình Tản</t>
  </si>
  <si>
    <t xml:space="preserve">Minh Thiện, xã Hòa Bình, huyện Hưng Hà, tỉnh Thái Bình
</t>
  </si>
  <si>
    <t>57/2013/HSST
08/08/2013
 Tòa án nhân dân huyện Hưng Hà, tỉnh Thái Bình</t>
  </si>
  <si>
    <t>170
 19/06/2015</t>
  </si>
  <si>
    <t xml:space="preserve"> Phạt 5.200.000đ; Trả TV 260.000đ</t>
  </si>
  <si>
    <t xml:space="preserve"> 19/06/2018</t>
  </si>
  <si>
    <t>35
17/9/2015</t>
  </si>
  <si>
    <t>Nguyễn Ngọc Phúc</t>
  </si>
  <si>
    <t xml:space="preserve">Mậu Lâm, xã Đông Đô, huyện Hưng Hà, tỉnh Thái Bình
</t>
  </si>
  <si>
    <t>63/2108/HSST
31/07/2018
 Tòa án nhân dân huyện Quỳnh Phụ, tỉnh Thái Bình</t>
  </si>
  <si>
    <t>133
05/11/2018</t>
  </si>
  <si>
    <t>Tiền án phí 200.000đ; phạt 10.000.000đ</t>
  </si>
  <si>
    <t xml:space="preserve"> 07/01/2019</t>
  </si>
  <si>
    <t>36
29/8/2018</t>
  </si>
  <si>
    <t>Bùi Văn Nam</t>
  </si>
  <si>
    <t xml:space="preserve">thôn Nhâm Lang, xã Tân Tiến, huyện Hưng Hà, tỉnh Thái Bình
</t>
  </si>
  <si>
    <t>72/2007/HSST
21/08/2007
 Tòa án nhân dân tỉnh Thái Bình</t>
  </si>
  <si>
    <t>18
 14/10/2011</t>
  </si>
  <si>
    <t xml:space="preserve"> Nộp phạt: 9.500.000đ</t>
  </si>
  <si>
    <t xml:space="preserve"> 14/06/2018</t>
  </si>
  <si>
    <t>39
28/9/2015</t>
  </si>
  <si>
    <t>Vũ Đình Thắng</t>
  </si>
  <si>
    <t xml:space="preserve">Dương Xá, xã Tiến Đức, huyện Hưng Hà, tỉnh Thái Bình
</t>
  </si>
  <si>
    <t>82/2017/HSST
 27/09/2017
Tòa án nhân dân huyện Hưng Hà, tỉnh Thái Bình</t>
  </si>
  <si>
    <t>48
 29/11/2017</t>
  </si>
  <si>
    <t xml:space="preserve"> Nộp án phí + hoàn tang vật: 501.000đ</t>
  </si>
  <si>
    <t xml:space="preserve"> 04/06/2018</t>
  </si>
  <si>
    <t>26
29/12/2017</t>
  </si>
  <si>
    <t xml:space="preserve">Nguyễn Hữu Bốn
</t>
  </si>
  <si>
    <t xml:space="preserve">Bổng Thôn, xã Hòa Bình, huyện Hưng Hà, tỉnh Thái Bình
</t>
  </si>
  <si>
    <t>104/2006/HSST
22/06/2006
 Tòa án nhân dân tỉnh Thái Bình</t>
  </si>
  <si>
    <t>21
 14/10/2011</t>
  </si>
  <si>
    <t>Nộp phạt: 10.947.000đ</t>
  </si>
  <si>
    <t xml:space="preserve"> 21/04/2018</t>
  </si>
  <si>
    <t>17
22/10/2015</t>
  </si>
  <si>
    <t xml:space="preserve">Lê Khắc Túc
</t>
  </si>
  <si>
    <t xml:space="preserve">thôn Cầu Công, xã Cộng Hòa, huyện Hưng Hà, tỉnh Thái Bình
</t>
  </si>
  <si>
    <t>39/2012/HNGĐ-ST
11/10/2012
 Tòa án nhân dân huyện Hưng Hà, tỉnh Thái Bình</t>
  </si>
  <si>
    <t>77
26/12/2012</t>
  </si>
  <si>
    <t>nộp án phí chia tài sản: 14.120.000đ</t>
  </si>
  <si>
    <t xml:space="preserve"> 06/02/2018</t>
  </si>
  <si>
    <t>61
09/8/2016</t>
  </si>
  <si>
    <t xml:space="preserve">Tô Văn Tỉnh
</t>
  </si>
  <si>
    <t xml:space="preserve">thôn Trung Thành, xã Cộng Hòa, huyện Hưng Hà, tỉnh Thái Bình
</t>
  </si>
  <si>
    <t>70/211/HSST
15/11/2011
 Tòa án nhân dân huyện Hưng Hà, tỉnh Thái Bình</t>
  </si>
  <si>
    <t>74
15/03/2012</t>
  </si>
  <si>
    <t>Nộp phạt: 3.200.000đ</t>
  </si>
  <si>
    <t xml:space="preserve"> 26/04/2018</t>
  </si>
  <si>
    <t>12
25/4/2013</t>
  </si>
  <si>
    <t>Phạm Thị Thương (Thu)</t>
  </si>
  <si>
    <t xml:space="preserve"> thôn Đồng Thái, xã Cộng Hòa, huyện Hưng Hà, tỉnh Thái Bình
</t>
  </si>
  <si>
    <t>42/2012/HSST
 27/03/2012
Tòa án nhân dân quận Lê Chân, thành phố Hải Phòng</t>
  </si>
  <si>
    <t>15
14/11/2013</t>
  </si>
  <si>
    <t>Phạt 4.950.000đ</t>
  </si>
  <si>
    <t xml:space="preserve"> 25/04/2018</t>
  </si>
  <si>
    <t>42
28/6/2016</t>
  </si>
  <si>
    <t>ông Đào Văn Tỳ, chị Đào Thị Xịnh</t>
  </si>
  <si>
    <t xml:space="preserve">thôn Hà Thanh, xã Cộng Hòa, huyện Hưng Hà, tỉnh Thái Bình
</t>
  </si>
  <si>
    <t>35/2012/TLST-HNGĐ
21/09/2012
 Tòa án nhân dân huyện Hưng Hà, tỉnh Thái Bình</t>
  </si>
  <si>
    <t>232
28/06/2013</t>
  </si>
  <si>
    <t xml:space="preserve"> Nộp án phí: 7.900.000đ</t>
  </si>
  <si>
    <t xml:space="preserve"> 24/05/2018</t>
  </si>
  <si>
    <t>84
28/9/2016</t>
  </si>
  <si>
    <t xml:space="preserve">Đinh Văn Hoàng
</t>
  </si>
  <si>
    <t xml:space="preserve">thôn Quang Trung, xã Tây Đô, huyện Hưng Hà, tỉnh Thái Bình
</t>
  </si>
  <si>
    <t>50/2016/HSST
26/07/2016
 Tòa án nhân dân huyện Đông Hưng, tỉnh Thái Bình</t>
  </si>
  <si>
    <t>08
 07/10/2016</t>
  </si>
  <si>
    <t>Nộp án phí + phạt: 5.200.000đ</t>
  </si>
  <si>
    <t xml:space="preserve"> 23/08/2018</t>
  </si>
  <si>
    <t>06
03/3/2017</t>
  </si>
  <si>
    <t xml:space="preserve">UBND xã Bắc Sơn
</t>
  </si>
  <si>
    <t xml:space="preserve">xã Bắc Sơn, huyện Hưng Hà, tỉnh Thái Bình
</t>
  </si>
  <si>
    <t>16/DSST
15/04/2005
 Tòa án nhân dân huyện Hưng Hà, tỉnh Thái Bình</t>
  </si>
  <si>
    <t>09
 18/01/2006</t>
  </si>
  <si>
    <t>Nộp án phí: 12.081.000đ</t>
  </si>
  <si>
    <t xml:space="preserve"> 17/01/2018</t>
  </si>
  <si>
    <t>20
19/02/2006</t>
  </si>
  <si>
    <t>16/DSST
15/04/2005
Tòa án nhân dân huyện Hưng Hà, tỉnh Thái Bình</t>
  </si>
  <si>
    <t>45
 24/05/2005</t>
  </si>
  <si>
    <t>Thanh toán trả: 302.703.000đ</t>
  </si>
  <si>
    <t>17
25/6/2005</t>
  </si>
  <si>
    <t>Vũ Văn Báu</t>
  </si>
  <si>
    <t xml:space="preserve"> thôn Minh Đức, xã Bắc Sơn, huyện Hưng Hà, tỉnh Thái Bình
</t>
  </si>
  <si>
    <t>67/2014/HSST
29/09/2014
 Tòa án nhân dân huyện Đông Hưng, tỉnh Thái Bình</t>
  </si>
  <si>
    <t>167
 18/06/2015</t>
  </si>
  <si>
    <t xml:space="preserve"> Nộp án phí + phạt: 5.190.000đ</t>
  </si>
  <si>
    <t xml:space="preserve"> 16/05/2018</t>
  </si>
  <si>
    <t>58
29/9/2015</t>
  </si>
  <si>
    <t>Hoàng Văn Thọ</t>
  </si>
  <si>
    <t xml:space="preserve">thôn Cộng Hòa, xã Bắc Sơn, huyện Hưng Hà, tỉnh Thái Bình
</t>
  </si>
  <si>
    <t>43/2016/HSST
05/07/2016
Tòa án nhân dân huyện Quỳnh Phụ, tỉnh Thái Bình</t>
  </si>
  <si>
    <t>07
 07/10/2016</t>
  </si>
  <si>
    <t>nộp án phí + phạt: 3.200.000đ</t>
  </si>
  <si>
    <t>11
03/3/2017</t>
  </si>
  <si>
    <t xml:space="preserve">Phạm Văn Tuấn
</t>
  </si>
  <si>
    <t xml:space="preserve">thôn Phú Vật, xã Tiến Đức, huyện Hưng Hà, tỉnh Thái Bình
</t>
  </si>
  <si>
    <t>83/2016/HSST
28/09/2016
 Tòa án nhân dân huyện Phú Riềng, tỉnh Bình Phước</t>
  </si>
  <si>
    <t>97
 02/01/2018</t>
  </si>
  <si>
    <t>Nộp án phí + truy thu: 966.000đ</t>
  </si>
  <si>
    <t>25/09/2018</t>
  </si>
  <si>
    <t>73
25/9/2018</t>
  </si>
  <si>
    <t xml:space="preserve">Vũ Đại Sanh
</t>
  </si>
  <si>
    <t xml:space="preserve">thôn Dương Xá, xã Tiến Đức, huyện Hưng Hà, tỉnh Thái Bình
</t>
  </si>
  <si>
    <t>15/2017/HSST
09/03/2017
Tòa án nhân dân huyện Hưng Hà, tỉnh Thái Bình</t>
  </si>
  <si>
    <t>130
03/05/2017</t>
  </si>
  <si>
    <t xml:space="preserve"> Nộp phạt: 4.160.000đ</t>
  </si>
  <si>
    <t xml:space="preserve"> 16/08/2018</t>
  </si>
  <si>
    <t>10
26/7/2017</t>
  </si>
  <si>
    <t xml:space="preserve">Nguyễn Trọng Sơn
</t>
  </si>
  <si>
    <t xml:space="preserve">thôn Do Đạo, xã Tiến Đức, huyện Hưng Hà, tỉnh Thái Bình
</t>
  </si>
  <si>
    <t>469/2017/HSPT
08/09/2017
 Tòa án nhân dân thành phố Hồ Chí Minh</t>
  </si>
  <si>
    <t>111
 23/01/2018</t>
  </si>
  <si>
    <t xml:space="preserve"> Nộp án phí + phạt: 5.200.000đ</t>
  </si>
  <si>
    <t xml:space="preserve"> 29/05/2018</t>
  </si>
  <si>
    <t>28
29/5/2018</t>
  </si>
  <si>
    <t xml:space="preserve">Trần Ích Dương
</t>
  </si>
  <si>
    <t xml:space="preserve">thôn Trung Thượng, xã Tiến Đức, huyện Hưng Hà, tỉnh Thái Bình
</t>
  </si>
  <si>
    <t>12/2015/HSST
09/03/2015
 Tòa án nhân dân huyện Hưng Hà, tỉnh Thái Bình</t>
  </si>
  <si>
    <t>142
08/06/2015</t>
  </si>
  <si>
    <t xml:space="preserve"> nộp án phí: 2.193.000đ</t>
  </si>
  <si>
    <t xml:space="preserve"> 18/04/2018</t>
  </si>
  <si>
    <t>38
28/10/2015</t>
  </si>
  <si>
    <t>Phạm Văn Đạo, Lê Thị Nga</t>
  </si>
  <si>
    <t xml:space="preserve">thôn Tam Đường, xã Tiến Đức, huyện Hưng Hà, tỉnh Thái Bình
</t>
  </si>
  <si>
    <t>26/2010/DSPT
15/10/2010
Tòa án nhân dân tỉnh Thái Bình</t>
  </si>
  <si>
    <t>05
11/11/2010</t>
  </si>
  <si>
    <t>Nộp án phí: 944.000đ</t>
  </si>
  <si>
    <t>12
11/12/2017</t>
  </si>
  <si>
    <t xml:space="preserve">Trần Văn Hanh
</t>
  </si>
  <si>
    <t>03/2015/HSST 22/01/2015
 Tòa án nhân dân huyện Hưng Hà, tỉnh Thái Bình</t>
  </si>
  <si>
    <t>90
 05/03/2015</t>
  </si>
  <si>
    <t xml:space="preserve"> Nộp phạt: 5.798.000đ</t>
  </si>
  <si>
    <t xml:space="preserve"> 18/05/2018</t>
  </si>
  <si>
    <t>35
28/10/2015</t>
  </si>
  <si>
    <t xml:space="preserve">thôn Hữu, xã Đông Đô, huyện Hưng Hà, tỉnh Thái Bình
</t>
  </si>
  <si>
    <t>13/2013/HSST
15/05/2013
 Tòa án nhân dân tỉnh Thái Bình</t>
  </si>
  <si>
    <t>152
05/07/2013</t>
  </si>
  <si>
    <t xml:space="preserve"> Nộp phạt: 5.000.000đ</t>
  </si>
  <si>
    <t xml:space="preserve"> 21/05/2018</t>
  </si>
  <si>
    <t>29
29/5/2018</t>
  </si>
  <si>
    <t xml:space="preserve">Nguyễn Văn Hóa
</t>
  </si>
  <si>
    <t>69/2015/HSST
 27/11/2015
 Tòa án nhân dân huyện Hưng Hà, tỉnh Thái Bình</t>
  </si>
  <si>
    <t>176
14/04/2016</t>
  </si>
  <si>
    <t>Nộp án phí + phạt: 2.200.000đ</t>
  </si>
  <si>
    <t xml:space="preserve"> 18/06/2018</t>
  </si>
  <si>
    <t>30
29/6/2018</t>
  </si>
  <si>
    <t xml:space="preserve">Vũ Đức Tiến
</t>
  </si>
  <si>
    <t xml:space="preserve">thôn Hữu Đô Kỳ, xã Đông Đô, huyện Hưng Hà, tỉnh Thái Bình
</t>
  </si>
  <si>
    <t>27/2014/HSST
10/04/2014
 Tòa án nhân dân huyện Hưng Hà, tỉnh Thái Bình</t>
  </si>
  <si>
    <t>191
 23/07/2014</t>
  </si>
  <si>
    <t xml:space="preserve"> nộp án phí + phạt + TTSCQNN: 101.950.000đ</t>
  </si>
  <si>
    <t xml:space="preserve"> 20/03/2018</t>
  </si>
  <si>
    <t>25
10/6/2016</t>
  </si>
  <si>
    <t>Nguyễn Hữu Thân</t>
  </si>
  <si>
    <t xml:space="preserve">thôn Chí Linh, xã Đông Đô, huyện Hưng Hà, tỉnh Thái Bình
</t>
  </si>
  <si>
    <t>60/2016/HSST 22/08/2016
 Tòa án nhân dân huyện Hưng Hà, tỉnh Thái Bình</t>
  </si>
  <si>
    <t>49
 06/01/2017</t>
  </si>
  <si>
    <t xml:space="preserve"> Nộp phạt: 4.000.000đ</t>
  </si>
  <si>
    <t xml:space="preserve"> 28/08/2018</t>
  </si>
  <si>
    <t>75
28/8/2018</t>
  </si>
  <si>
    <t xml:space="preserve">Nguyễn Quang Trường
</t>
  </si>
  <si>
    <t>11/2017/HSST
 22/02/2017
 Tòa án nhân dân thành phố Phúc Yên, tỉnh Vĩnh Phúc</t>
  </si>
  <si>
    <t>110
 17/04/2017</t>
  </si>
  <si>
    <t>Án phí 550.000đ</t>
  </si>
  <si>
    <t xml:space="preserve"> 15/08/2018</t>
  </si>
  <si>
    <t>31
29/6/2018</t>
  </si>
  <si>
    <t>Nguyễn Anh Thương</t>
  </si>
  <si>
    <t xml:space="preserve">thôn Bái, xã Liên Hiệp, huyện Hưng Hà, tỉnh Thái Bình
</t>
  </si>
  <si>
    <t>83/2017/HSST
27/09/2017
Tòa án nhân dân huyện Hưng Hà, tỉnh Thái Bình</t>
  </si>
  <si>
    <t>121
 06/02/2018</t>
  </si>
  <si>
    <t xml:space="preserve"> Nộp án phí: 2.540.000đ và trả lại tài sản</t>
  </si>
  <si>
    <t xml:space="preserve"> 28/09/2018</t>
  </si>
  <si>
    <t>32
29/8/2018</t>
  </si>
  <si>
    <t xml:space="preserve">Thôn Bái, xã Liên Hiệp, huyện Hưng Hà, tỉnh Thái Bình
</t>
  </si>
  <si>
    <t>41/2016/HSST
31/05/2016
 Tòa án nhân dân huyện Hưng Hà, tỉnh Thái Bình</t>
  </si>
  <si>
    <t>271
21/07/2016</t>
  </si>
  <si>
    <t xml:space="preserve"> Tịch thu SCQNN: 2.800.000đ</t>
  </si>
  <si>
    <t>29/06/2018</t>
  </si>
  <si>
    <t>34
29/8/2018</t>
  </si>
  <si>
    <t xml:space="preserve">Đào Ngọc Chiến
</t>
  </si>
  <si>
    <t xml:space="preserve">thôn Nại, xã Liên Hiệp, huyện Hưng Hà, tỉnh Thái Bình
</t>
  </si>
  <si>
    <t>55/2015/HSST
16/09/2015
 Tòa án nhân dân huyện Hưng Hà, tỉnh Thái Bình</t>
  </si>
  <si>
    <t>70
20/11/2015</t>
  </si>
  <si>
    <t>Nộp phạt: 3.000.000đ</t>
  </si>
  <si>
    <t>21
15/12/2015</t>
  </si>
  <si>
    <t xml:space="preserve">Phạm Thị Gái
Trần Đăng Phán
</t>
  </si>
  <si>
    <t xml:space="preserve">thôn Tân Dân, xã Hòa Bình, huyện Hưng Hà, tỉnh Thái Bình
</t>
  </si>
  <si>
    <t>53/2012/HSST
11/07/2012
 Tòa án nhân dân huyện Hưng Hà, tỉnh Thái Bình</t>
  </si>
  <si>
    <t>136
24/08/2012</t>
  </si>
  <si>
    <t>Nộp NSNN 700.000đ</t>
  </si>
  <si>
    <t>19/09/2018</t>
  </si>
  <si>
    <t>16
22/10/2015</t>
  </si>
  <si>
    <t>ông Nguyễn Trọng Nghị</t>
  </si>
  <si>
    <t xml:space="preserve">thôn Minh Thiện, xã Hòa Bình, huyện Hưng Hà, tỉnh Thái Bình
</t>
  </si>
  <si>
    <t>03/2011/DSST
13/10/2011
Tòa án nhân dân huyện Hưng Hà, tỉnh Thái Bình</t>
  </si>
  <si>
    <t>05
 06/04/2012</t>
  </si>
  <si>
    <t xml:space="preserve"> Bồi thường công dân: 33.696.000đ</t>
  </si>
  <si>
    <t xml:space="preserve"> 17/05/2018
</t>
  </si>
  <si>
    <t>43
17/5/2018</t>
  </si>
  <si>
    <t xml:space="preserve">Trần Thị Mai
</t>
  </si>
  <si>
    <t>13/2016/HSST
02/03/2016
Tòa án nhân dân huyện Hưng Hà, tỉnh Thái Bình</t>
  </si>
  <si>
    <t>65
 07/03/2017</t>
  </si>
  <si>
    <t>Nộp án phí 627.000đ</t>
  </si>
  <si>
    <t xml:space="preserve"> 21/08/2018</t>
  </si>
  <si>
    <t>37
29/8/2019</t>
  </si>
  <si>
    <t xml:space="preserve">Nguyễn Duy Quang
</t>
  </si>
  <si>
    <t xml:space="preserve">thôn Hiệu Vũ, xã Cộng Hòa, huyện Hưng Hà, tỉnh Thái Bình
</t>
  </si>
  <si>
    <t>128/2014/QĐST-HNGĐ
01/12/2014
 Tòa án nhân dân huyện Hưng Hà, tỉnh Thái Bình</t>
  </si>
  <si>
    <t>46
 04/12/2014</t>
  </si>
  <si>
    <t xml:space="preserve"> Án phí DSST: 1.050.000đ</t>
  </si>
  <si>
    <t xml:space="preserve"> 20/06/2018</t>
  </si>
  <si>
    <t>43
28/6/2016</t>
  </si>
  <si>
    <t xml:space="preserve">Lương Thị Huế
</t>
  </si>
  <si>
    <t xml:space="preserve">thôn Quang Hà, xã Cộng Hòa, huyện Hưng Hà, tỉnh Thái Bình
</t>
  </si>
  <si>
    <t>52/DSST/2015
16/03/2015
 Tòa án nhân dân quận 12, thành phố Hồ Chí Minh</t>
  </si>
  <si>
    <t>15
09/05/2016</t>
  </si>
  <si>
    <t xml:space="preserve"> Án phí DSST: 49.361.860đ</t>
  </si>
  <si>
    <t>17/06/2019</t>
  </si>
  <si>
    <t>05
03/3/2017</t>
  </si>
  <si>
    <t xml:space="preserve">Trần Ngọc Chuyên
</t>
  </si>
  <si>
    <t>57/2014/HS
30/07/2014
Tòa án nhân dân huyện Hưng Hà, tỉnh Thái Bình</t>
  </si>
  <si>
    <t>06
 09/10/2014</t>
  </si>
  <si>
    <t>Tiền án phí 200.000 đồng; tiền phạt 3.000.000 đồng</t>
  </si>
  <si>
    <t xml:space="preserve"> 28/09/2015</t>
  </si>
  <si>
    <t>41
28/9/2015</t>
  </si>
  <si>
    <t xml:space="preserve">Đoàn Hải Long
</t>
  </si>
  <si>
    <t xml:space="preserve"> xã Tân Tiến, huyện Hưng Hà, tỉnh Thái Bình
</t>
  </si>
  <si>
    <t>57/2014/HSST
30/07/2014
Tòa án nhân dân huyện Hưng Hà, tỉnh Thái Bình</t>
  </si>
  <si>
    <t>05
09/10/2014</t>
  </si>
  <si>
    <t xml:space="preserve"> Tiền án phí 200.000 đồng; Tiền phạt 3.000.000 đồng</t>
  </si>
  <si>
    <t>42
28/9/2015</t>
  </si>
  <si>
    <t xml:space="preserve">Vũ Thành Công 
</t>
  </si>
  <si>
    <t xml:space="preserve">Thôn An Nhân, xã Tân Tiến, huyện Hưng Hà, tỉnh Thái Bình
</t>
  </si>
  <si>
    <t>206/2015/HSST
26/09/2015
 Tòa án nhân dân quận Bắc Từ Liêm, thành phố Hà Nội</t>
  </si>
  <si>
    <t>85
15/12/2015</t>
  </si>
  <si>
    <t>Tiền truy thu SQNN: 7.500.000đồng</t>
  </si>
  <si>
    <t xml:space="preserve"> 09/06/2016</t>
  </si>
  <si>
    <t>59
09/8/2016</t>
  </si>
  <si>
    <t>Nguyễn Mạnh Tưởng</t>
  </si>
  <si>
    <t xml:space="preserve">Thôn Nhâm Lang, xã Tân Tiến, huyện Hưng Hà, tỉnh Thái Bình
</t>
  </si>
  <si>
    <t>30/2016/HSST
14/04/2016
Tòa án nhân dân huyện Hưng Hà, tỉnh Thái Bình</t>
  </si>
  <si>
    <t>242
13/06/2016</t>
  </si>
  <si>
    <t>Tiền Phạt 6.800.000đồng</t>
  </si>
  <si>
    <t>18/06/2018</t>
  </si>
  <si>
    <t>38
29/8/2018</t>
  </si>
  <si>
    <t>Đoàn Văn Quân</t>
  </si>
  <si>
    <t xml:space="preserve">Thị trấn Hưng Hà, huyện Hưng Hà, tỉnh Thái Bình
</t>
  </si>
  <si>
    <t>99/2012/HSST
22/04/2012
TAND huyện Hưng Hà</t>
  </si>
  <si>
    <t xml:space="preserve">371
02/05/2019
</t>
  </si>
  <si>
    <t xml:space="preserve">Án phí: 200.000đồng Phạt: 5000.000 đồng </t>
  </si>
  <si>
    <t>01B
01/7/2019</t>
  </si>
  <si>
    <t>Tô Bá Hưng</t>
  </si>
  <si>
    <t xml:space="preserve">Khối 10, thị trấn Hưng Hà, huyện Hưng Hà, tỉnh Thái Bình
</t>
  </si>
  <si>
    <t>40/2016/HSST
28/10/2016
 Tòa án nhân dân tỉnh Thái Bình</t>
  </si>
  <si>
    <t>21
09/10/2018</t>
  </si>
  <si>
    <t>Tiền phạt 5.000.000đ; án phí 200.000đ</t>
  </si>
  <si>
    <t>01C
01/7/2019</t>
  </si>
  <si>
    <t>Vũ Thị Huệ</t>
  </si>
  <si>
    <t xml:space="preserve">Thị Độc, thị trấn Hưng Hà, huyện Hưng Hà, tỉnh Thái Bình
</t>
  </si>
  <si>
    <t>40/2016/HSST
28/10/2016
TAND tỉnh Thái Bình</t>
  </si>
  <si>
    <t>20
09/10/2018</t>
  </si>
  <si>
    <t>Tiền Phạt 7.000.000đ</t>
  </si>
  <si>
    <t>12
01/7/2019</t>
  </si>
  <si>
    <t xml:space="preserve">Bùi Thị Thử
</t>
  </si>
  <si>
    <t xml:space="preserve">Khu Thọ Mai, thị trấn Hưng Hà, huyện Hưng Hà, tỉnh Thái Bình
</t>
  </si>
  <si>
    <t>54/2016/HNGĐ-ST
17/11/2016
TAND huyện Hưng Hà</t>
  </si>
  <si>
    <t>115
 27/12/2016</t>
  </si>
  <si>
    <t>Tiền án phí 4.972.000đ</t>
  </si>
  <si>
    <t>24
8/5/2018</t>
  </si>
  <si>
    <t xml:space="preserve">Trần Đình Ban 
</t>
  </si>
  <si>
    <t xml:space="preserve">Việt Thắng, xã Hồng An, huyện Hưng Hà, tỉnh Thái Bình
</t>
  </si>
  <si>
    <t>08/2018/HSST
05/02/2018
TAND huyện Hưng Hà</t>
  </si>
  <si>
    <t xml:space="preserve">157
06/04/2018 </t>
  </si>
  <si>
    <t>Tiền phạt 11.000.000đ</t>
  </si>
  <si>
    <t>25
8/5/2018</t>
  </si>
  <si>
    <t xml:space="preserve">Nguyễn Cao Hùng
</t>
  </si>
  <si>
    <t xml:space="preserve"> Thôn Riệc, xã Tân Hòa, huyện Hưng Hà, tỉnh Thái Bình
</t>
  </si>
  <si>
    <t>40/2013/HSST
13/06/2013
TAND huyện Hưng Hà</t>
  </si>
  <si>
    <t>169
18/06/2015</t>
  </si>
  <si>
    <t xml:space="preserve"> Tiền án phí 2.663.000đ</t>
  </si>
  <si>
    <t>07
23/6/2017</t>
  </si>
  <si>
    <t xml:space="preserve">Đỗ Thành Trung
</t>
  </si>
  <si>
    <t xml:space="preserve">Thôn Quyết Thắng, xã Hồng An, huyện Hưng Hà, tỉnh Thái Bình
</t>
  </si>
  <si>
    <t>54/2016/HSST
29/07/2016
TAND huyện Hưng Hà</t>
  </si>
  <si>
    <t>287
30/08/2016</t>
  </si>
  <si>
    <t xml:space="preserve">Tiền án phí 2.176.000đ
</t>
  </si>
  <si>
    <t>24
03/6/2016</t>
  </si>
  <si>
    <t xml:space="preserve">Trần Tất Vương 
</t>
  </si>
  <si>
    <t xml:space="preserve">Thôn Điềm, xã Hồng An, huyện Hưng Hà, tỉnh Thái Bình
</t>
  </si>
  <si>
    <t>120/2009/HSST
19/11/2009
TAND huyện Gia Lâm, thành phố Hà Nội</t>
  </si>
  <si>
    <t>53
15/3/2010</t>
  </si>
  <si>
    <t>Tiền án phí 400.000đ; truy thu 400.000đ</t>
  </si>
  <si>
    <t>36
28/9/2015</t>
  </si>
  <si>
    <t>Trần Phi Long; Nguyễn Thị Thắm</t>
  </si>
  <si>
    <t xml:space="preserve">Thôn Đồng Trang, xã Hồng An, huyện Hưng Hà, tỉnh Thái Bình
</t>
  </si>
  <si>
    <t xml:space="preserve">12/2013/HSST
03/04/2013
TAND tỉnh Hưng Yên </t>
  </si>
  <si>
    <t>15
 09/10/2014</t>
  </si>
  <si>
    <t>Tiền án phí 115.400.000đ</t>
  </si>
  <si>
    <t>35
28/9/2015</t>
  </si>
  <si>
    <t xml:space="preserve">Vũ Văn Tĩnh
</t>
  </si>
  <si>
    <t xml:space="preserve">Thôn Me, xã Tân Hòa, huyện Hưng Hà, tỉnh Thái Bình
</t>
  </si>
  <si>
    <t xml:space="preserve">61/2013/HSST
22/08/2013
TAND thành phố Lai Châu, tỉnh Lai Châu
</t>
  </si>
  <si>
    <t>37
 03/12/2013</t>
  </si>
  <si>
    <t>Tiền phạt 5.500.000đ; truy thu: 3.830.000đ</t>
  </si>
  <si>
    <t>08
23/6/2017</t>
  </si>
  <si>
    <t xml:space="preserve">Nguyễn Tiến Cường 
</t>
  </si>
  <si>
    <t>70/2016/HSST
12/08/2016 
TAND huyện Hưng Hà</t>
  </si>
  <si>
    <t>91
 10/03/2017</t>
  </si>
  <si>
    <t>Tiền án phí 200.000đ; phạt 3.000.000đ</t>
  </si>
  <si>
    <t>39
01/9/2018</t>
  </si>
  <si>
    <t xml:space="preserve">Nguyễn Công Phong 
</t>
  </si>
  <si>
    <t xml:space="preserve">Thôn Riệc, xã Tân Hòa, huyện Hưng Hà, tỉnh Thái Bình
</t>
  </si>
  <si>
    <t xml:space="preserve">50/2017/HSST
12/07/2017
TAND huyện Hưng Hà 
</t>
  </si>
  <si>
    <t>71
29/11/2017</t>
  </si>
  <si>
    <t>Tiền phạt 2.200.000đ</t>
  </si>
  <si>
    <t>13
26/12/2017</t>
  </si>
  <si>
    <t xml:space="preserve">Dương Như Thuyết 
</t>
  </si>
  <si>
    <t>50/2017/HSST
12/07/2017 
TAND huyện Hưng Hà</t>
  </si>
  <si>
    <t>75
 29/11/2017</t>
  </si>
  <si>
    <t xml:space="preserve"> Tiền phạt 2.810.000đ</t>
  </si>
  <si>
    <t>14
26/12/2017</t>
  </si>
  <si>
    <t xml:space="preserve">Trần Nguyễn Quyết 
</t>
  </si>
  <si>
    <t>77
29/11/2017</t>
  </si>
  <si>
    <t>Tiền phạt 6.200.000đ</t>
  </si>
  <si>
    <t>15
26/12/2017</t>
  </si>
  <si>
    <t xml:space="preserve">Nguyễn Tự Quỳ 
</t>
  </si>
  <si>
    <t xml:space="preserve">70
29/11/2017
</t>
  </si>
  <si>
    <t>Tiền phạt 
3.000.000đ</t>
  </si>
  <si>
    <t>17
26/12/2017</t>
  </si>
  <si>
    <t xml:space="preserve">Trần Minh Tuấn 
</t>
  </si>
  <si>
    <t xml:space="preserve">Thôn Việt Thắng, xã Hồng An, huyện Hưng Hà, tỉnh Thái Bình
</t>
  </si>
  <si>
    <t xml:space="preserve">01/2017/HSST
13/01/2017 
TAND huyện Hưng Hà </t>
  </si>
  <si>
    <t>73
08/03/2017</t>
  </si>
  <si>
    <t xml:space="preserve"> Án phí 200.000đ; 
phạt 3.000.000đ</t>
  </si>
  <si>
    <t>21
26/12/2017</t>
  </si>
  <si>
    <t xml:space="preserve">Nguyễn Văn Thành 
</t>
  </si>
  <si>
    <t xml:space="preserve">Thôn Nam Tiến, xã Hồng An, huyện Hưng Hà, tỉnh Thái Bình
</t>
  </si>
  <si>
    <t>01/2017/HSST
13/01/2017
TAND huyện Hưng Hà</t>
  </si>
  <si>
    <t>72
08/03/2017</t>
  </si>
  <si>
    <t xml:space="preserve"> Tiền phạt 
2.000.000đ</t>
  </si>
  <si>
    <t>17/05/2018</t>
  </si>
  <si>
    <t>25
26/12/2018</t>
  </si>
  <si>
    <t>Trần Đình Tỉnh</t>
  </si>
  <si>
    <t>71
08/03/2017</t>
  </si>
  <si>
    <t xml:space="preserve"> Án phí 200.000; 
Tiền phạt 8.000.000đ</t>
  </si>
  <si>
    <t>29
26/12/2018</t>
  </si>
  <si>
    <t xml:space="preserve">Lê Đình Tùng 
</t>
  </si>
  <si>
    <t xml:space="preserve">161
06/04/2018 </t>
  </si>
  <si>
    <t xml:space="preserve"> Án phí 200.000đ;
 phạt 3.000.000đ</t>
  </si>
  <si>
    <t>31
26/12/2018</t>
  </si>
  <si>
    <t xml:space="preserve">Đào Công Bảy
</t>
  </si>
  <si>
    <t xml:space="preserve">Thôn Diệc, xã Tân Hòa, huyện Hưng Hà, tỉnh Thái Bình
</t>
  </si>
  <si>
    <t>76
29/11/2017</t>
  </si>
  <si>
    <t>Tiền phạt
 5.500.000đ</t>
  </si>
  <si>
    <t xml:space="preserve">17/05/2018
</t>
  </si>
  <si>
    <t>26
26/12/2018</t>
  </si>
  <si>
    <t xml:space="preserve">Trần Thị Huyền 
</t>
  </si>
  <si>
    <t>71/2015/HSST
02/12/2015
TAND huyện Hưng Hà</t>
  </si>
  <si>
    <t>182
 14/04/2016</t>
  </si>
  <si>
    <t>Tiền án phí 
489.000đ</t>
  </si>
  <si>
    <t>41
27/6/2016</t>
  </si>
  <si>
    <t>Hoàng Văn Quyết</t>
  </si>
  <si>
    <t>165
 06/04/2018</t>
  </si>
  <si>
    <t>Án phí 200.000đ;
 phạt 3.000.000đ</t>
  </si>
  <si>
    <t>29/11/2019</t>
  </si>
  <si>
    <t>35
26/12/2018</t>
  </si>
  <si>
    <t>Trần Đình Kiên</t>
  </si>
  <si>
    <t xml:space="preserve">08/2018/HSST
05/02/2018
TAND huyện Hưng Hà
</t>
  </si>
  <si>
    <t xml:space="preserve">162
06/04/2018 </t>
  </si>
  <si>
    <t xml:space="preserve">Tiền phạt 2.700.000đ
</t>
  </si>
  <si>
    <t>40
26/12/2018</t>
  </si>
  <si>
    <t xml:space="preserve">Bùi Hữu Khuyến 
</t>
  </si>
  <si>
    <t>49/2017/HSST
04/07/2017
TAND huyện Hưng Hà</t>
  </si>
  <si>
    <t>172
 18/08/2017</t>
  </si>
  <si>
    <t>Tiền phạt 4.700.000đ</t>
  </si>
  <si>
    <t>42
26/12/2017</t>
  </si>
  <si>
    <t>Trần Đào Nghĩa</t>
  </si>
  <si>
    <t>80
 29/11/2017</t>
  </si>
  <si>
    <t>Án phí 200.000đ; 
Phạt 7.000.000đ</t>
  </si>
  <si>
    <t>46
26/12/2017</t>
  </si>
  <si>
    <t xml:space="preserve">Nguyễn Hữu Nhiễu + Bùi Thị Quế
</t>
  </si>
  <si>
    <t xml:space="preserve">Khu Nhân cầu 3, thị trấn Hưng Hà, huyện Hưng Hà, tỉnh Thái Bình
</t>
  </si>
  <si>
    <t>04/2017/DSST
03/07/2017
TAND huyện Hưng Hà</t>
  </si>
  <si>
    <t>11
 29/11/2017</t>
  </si>
  <si>
    <t>Tiền án phí DSST 27.700.000 đồng</t>
  </si>
  <si>
    <t>52
26/12/2017</t>
  </si>
  <si>
    <t xml:space="preserve">Nguyễn Công Sự (Ống) </t>
  </si>
  <si>
    <t xml:space="preserve">Khu Đồng Tu 1, thị trấn Hưng Hà, huyện Hưng Hà, tỉnh Thái Bình
</t>
  </si>
  <si>
    <t>35/2014/HSST
25/04/2014
TAND huyện Phú Lương, tỉnh Thái Nguyên</t>
  </si>
  <si>
    <t>14
09/10/2014</t>
  </si>
  <si>
    <t>Tiền án phí: 1.515.000đồng</t>
  </si>
  <si>
    <t>64
09/8/2016</t>
  </si>
  <si>
    <t xml:space="preserve">Lê Thị Châm </t>
  </si>
  <si>
    <t xml:space="preserve">97/2009/HSPT
30/12/2009
TAND tỉnh Thái Bình </t>
  </si>
  <si>
    <t>55
09/03/2010</t>
  </si>
  <si>
    <t>Tiền phạt 8.890.000đồng</t>
  </si>
  <si>
    <t>22A
20/4/2016</t>
  </si>
  <si>
    <t xml:space="preserve">Nguyễn Tiến Dũng
</t>
  </si>
  <si>
    <t xml:space="preserve">Khu Duyên Phúc, thị trấn Hưng Hà, huyện Hưng Hà, tỉnh Thái Bình
</t>
  </si>
  <si>
    <t xml:space="preserve">03/2013/HSST
01/03/2013
TAND tỉnh Thái Bình
</t>
  </si>
  <si>
    <t>52
 04/12/2014</t>
  </si>
  <si>
    <t xml:space="preserve"> Tiền án phí DSST: 75.320.000 đồng; tiền tịch thu sung công: 7.500.000 đồng</t>
  </si>
  <si>
    <t>66
09/8/2016</t>
  </si>
  <si>
    <t>Hoàng Minh Hưng; Đoàn Thị Thu Hồng</t>
  </si>
  <si>
    <t xml:space="preserve">Khu Nhân cầu 2, thị trấn Hưng Hà, huyện Hưng Hà, tỉnh Thái Bình
</t>
  </si>
  <si>
    <t xml:space="preserve">01/2015/KDTM-ST
 21/01/2015
TAND huyện Hưng Hà; 02/2015/KDTM-PT
10/06/2015
TAND tỉnh Thái Bình </t>
  </si>
  <si>
    <t>08
 08/07/2015</t>
  </si>
  <si>
    <t>Tiền án phí 
111.913.000đ</t>
  </si>
  <si>
    <t>16
25/10/2015</t>
  </si>
  <si>
    <t>Nguyễn Hữu Hà</t>
  </si>
  <si>
    <t>36A/2015/HSST
23/07/2015
TAND huyện Hưng Hà</t>
  </si>
  <si>
    <t>15
 07/10/2015</t>
  </si>
  <si>
    <t>Tiền án phí HSST 200.000đ; tiền phạt 3.000.000đ</t>
  </si>
  <si>
    <t>03
16/10/2015</t>
  </si>
  <si>
    <t>Ngô Nhất Thống</t>
  </si>
  <si>
    <t xml:space="preserve">Khu Đãn Tràng 1, thị trấn Hưng Hà, huyện Hưng Hà, tỉnh Thái Bình
</t>
  </si>
  <si>
    <t>19/2016/HSST
16/03/2016
TAND huyện Hưng Hà</t>
  </si>
  <si>
    <t>236
13/06/2016</t>
  </si>
  <si>
    <t>Tiền án phí 200.000đồng; tiền phạt sung quỹ nhà nước 7.000.000đồng</t>
  </si>
  <si>
    <t>28
35/8/2016</t>
  </si>
  <si>
    <t>Lê Tuấn Anh ( Lê Hữu Anh)</t>
  </si>
  <si>
    <t xml:space="preserve">21/2015/HSST
09/04/2015
TAND huyện Hưng Hà; 48/2015/HSPT
 28/07/2015
TAND tỉnh Thái Bình </t>
  </si>
  <si>
    <t xml:space="preserve">115
 22/01/2016 </t>
  </si>
  <si>
    <t xml:space="preserve">Án phí: 13.491.000đ; phạt 15.000.000đ; </t>
  </si>
  <si>
    <t>21A
29/01/2016</t>
  </si>
  <si>
    <t>Trần Văn Tuấn</t>
  </si>
  <si>
    <t>Khu Đồng Tu, thị trấn Hưng Hà, Hưng Hà, Thái Bình</t>
  </si>
  <si>
    <t>03/2008/KDTM-ST
04/07/2008
TAND tỉnh Thái Bình; 37/2009/KDTM-PT
04/03/2009
TAND tỉnh Thái Bình</t>
  </si>
  <si>
    <t>20
 25/06/2010</t>
  </si>
  <si>
    <t>Tiền án phí 
14.022.000đ</t>
  </si>
  <si>
    <t>82
01/9/2016</t>
  </si>
  <si>
    <t xml:space="preserve">Hà Công Chừng, Phạm Thị Quang
</t>
  </si>
  <si>
    <t xml:space="preserve"> Khu Nhân cầu 1, thị trấn Hưng Hà, huyện Hưng Hà, tỉnh Thái Bình
</t>
  </si>
  <si>
    <t>23/DSST
19/12/1998 
TAND huyện Hưng Hà</t>
  </si>
  <si>
    <t>06
 21/01/1999</t>
  </si>
  <si>
    <t xml:space="preserve"> Án phí DSST 2.712.000đ</t>
  </si>
  <si>
    <t>36A
19/6/2016</t>
  </si>
  <si>
    <t xml:space="preserve">Phạm Trung Viễn
</t>
  </si>
  <si>
    <t xml:space="preserve">thôn Nhân Phú, xã Hùng Dũng, huyện Hưng Hà, tỉnh Thái Bình
</t>
  </si>
  <si>
    <t>31/2019/HSST
14/05/2019
TAND huyện Hưng Hà</t>
  </si>
  <si>
    <t>460
 01/07/2019</t>
  </si>
  <si>
    <t>Phạt SQNN: 10.000.000đ</t>
  </si>
  <si>
    <t xml:space="preserve"> 26/07/2019</t>
  </si>
  <si>
    <t>13
22/7/2019</t>
  </si>
  <si>
    <t>Nguyễn Tiến Minh</t>
  </si>
  <si>
    <t xml:space="preserve">thôn Quyến, xã Hòa Tiến, huyện Hưng Hà, tỉnh Thái Bình
</t>
  </si>
  <si>
    <t>01/2019/HSST
 22/01/2019
 TAND thị xã Tân Uyên, tỉnh Bình Dương</t>
  </si>
  <si>
    <t>585
 03/09/2019</t>
  </si>
  <si>
    <t>Phạt sung quỹ nhà nước: 42.150.000đ; Truy thu SQNN: 18.000.000đ</t>
  </si>
  <si>
    <t>16/09/2019</t>
  </si>
  <si>
    <t>18
16/9/2019</t>
  </si>
  <si>
    <t>Vũ Văn Điềm</t>
  </si>
  <si>
    <t>459
 01/07/2019</t>
  </si>
  <si>
    <t xml:space="preserve"> 22/07/2019</t>
  </si>
  <si>
    <t>08
22/7/2019</t>
  </si>
  <si>
    <t>Vũ Văn Chiến</t>
  </si>
  <si>
    <t>462
 01/07/2019</t>
  </si>
  <si>
    <t xml:space="preserve">Án phí HSST: 200.000đ; Phạt SQNN: 10.000.000đ
</t>
  </si>
  <si>
    <t>22/07/2019</t>
  </si>
  <si>
    <t>09
22/7/2019</t>
  </si>
  <si>
    <t xml:space="preserve">Bùi Huy Tôn
</t>
  </si>
  <si>
    <t xml:space="preserve">thôn Bùi Minh, xã Duyên Hải, huyện Hưng Hà, tỉnh Thái Bình
</t>
  </si>
  <si>
    <t>466
 01/07/2019</t>
  </si>
  <si>
    <t>24/07/2019</t>
  </si>
  <si>
    <t>14
24/7/2019</t>
  </si>
  <si>
    <t xml:space="preserve">Nguyễn Văn Vân
</t>
  </si>
  <si>
    <t>461
 01/07/2019</t>
  </si>
  <si>
    <t xml:space="preserve"> 23/07/2019</t>
  </si>
  <si>
    <t>10
23/7/2019</t>
  </si>
  <si>
    <t xml:space="preserve">Nguyễn Xuân Hải
</t>
  </si>
  <si>
    <t xml:space="preserve">thôn Hòa, xã Hòa Tiến, huyện Hưng Hà, tỉnh Thái Bình
</t>
  </si>
  <si>
    <t>38/2019/HSST
30/05/2019
TAND huyện Hưng Hà</t>
  </si>
  <si>
    <t>525
 16/07/2019</t>
  </si>
  <si>
    <t xml:space="preserve"> Án phí HSST: 200.000đ; Phạt SQNN: 25.000.000đ</t>
  </si>
  <si>
    <t xml:space="preserve"> 02/08/2019</t>
  </si>
  <si>
    <t>16
03/8/2019</t>
  </si>
  <si>
    <t xml:space="preserve">Nguyễn Văn Hòa
</t>
  </si>
  <si>
    <t xml:space="preserve"> Hòa, xã Hòa Tiến, huyện Hưng Hà, tỉnh Thái Bình
</t>
  </si>
  <si>
    <t>519
16/07/2019</t>
  </si>
  <si>
    <t xml:space="preserve"> Án phí HSST: 200.000đ; Phạt SQNN: 10.000.000đ</t>
  </si>
  <si>
    <t>15
03/8/2019</t>
  </si>
  <si>
    <t xml:space="preserve">Nguyễn Xuân Trường
</t>
  </si>
  <si>
    <t xml:space="preserve">thôn Phan, xã Hòa Tiến, huyện Hưng Hà, tỉnh Thái Bình
</t>
  </si>
  <si>
    <t>524
 16/07/2019</t>
  </si>
  <si>
    <t xml:space="preserve">Án phí HSST: 200.000đ; Phạt SQNN: 25.000.000đ
</t>
  </si>
  <si>
    <t>17
03/8/2019</t>
  </si>
  <si>
    <t xml:space="preserve">Phạm Văn Tuận
</t>
  </si>
  <si>
    <t>463
 01/07/2019</t>
  </si>
  <si>
    <t xml:space="preserve"> 25/07/2019</t>
  </si>
  <si>
    <t>11
25/7/2019</t>
  </si>
  <si>
    <t xml:space="preserve">Phạm Văn Mởn
</t>
  </si>
  <si>
    <t>464
 01/07/2019</t>
  </si>
  <si>
    <t>12
25/7/2019</t>
  </si>
  <si>
    <t xml:space="preserve">Nguyễn Văn Soái
</t>
  </si>
  <si>
    <t xml:space="preserve">thôn Canh Nông, xã Điệp Nông, huyện Hưng Hà, tỉnh Thái Bình
</t>
  </si>
  <si>
    <t>10/2019/HSST
22/02/2019
TAND huyện Hưng Hà</t>
  </si>
  <si>
    <t>439
 17/06/2019</t>
  </si>
  <si>
    <t>Phạt SQNN: 24.000.000đ</t>
  </si>
  <si>
    <t>02
05/7/2019</t>
  </si>
  <si>
    <t xml:space="preserve">Nguyễn Văn Tần
</t>
  </si>
  <si>
    <t>438
 17/06/2019</t>
  </si>
  <si>
    <t>Phạt SQNN:
19.000.000đ</t>
  </si>
  <si>
    <t xml:space="preserve"> 05/07/2019</t>
  </si>
  <si>
    <t>03
05/7/2019</t>
  </si>
  <si>
    <t xml:space="preserve">Lê Xuân Triển
</t>
  </si>
  <si>
    <t>440
 17/06/2019</t>
  </si>
  <si>
    <t>Phạt SQNN: 
9.000.000đ</t>
  </si>
  <si>
    <t>07
05/7/2019</t>
  </si>
  <si>
    <t xml:space="preserve">Trần Văn Triệu
</t>
  </si>
  <si>
    <t>441
 17/06/2019</t>
  </si>
  <si>
    <t>Phạt SQNN: 7.000.000đ</t>
  </si>
  <si>
    <t>06
05/7/2019</t>
  </si>
  <si>
    <t xml:space="preserve">Nguyễn Văn Quân
</t>
  </si>
  <si>
    <t xml:space="preserve">thôn Hoàng Nông, xã Điệp Nông, huyện Hưng Hà, tỉnh Thái Bình
</t>
  </si>
  <si>
    <t>437
17/06/2019</t>
  </si>
  <si>
    <t>04
05/7/2019</t>
  </si>
  <si>
    <t xml:space="preserve">Tạ Văn Vương
</t>
  </si>
  <si>
    <t>443
 17/06/2019</t>
  </si>
  <si>
    <t>05
05/7/2019</t>
  </si>
  <si>
    <t xml:space="preserve">Trần Đức Cường
Hoàng Đình Hùng
</t>
  </si>
  <si>
    <t xml:space="preserve">Cường: thôn Khả Tân, xã Duyên Hải, huyện Hưng Hà, tỉnh Thái Bình
Hùng: thôn Minh Khai, xã Chi Lăng, huyện Hưng Hà, tỉnh Thái Bình
</t>
  </si>
  <si>
    <t>65/HSST
18/08/2017
TAND huyện Hưng Hà</t>
  </si>
  <si>
    <t>06
 04/10/2017</t>
  </si>
  <si>
    <t>Tiền nộp NSNN: 2.100.000đ</t>
  </si>
  <si>
    <t>39
29/8/2018</t>
  </si>
  <si>
    <t xml:space="preserve">Bùi Văn Hậu
</t>
  </si>
  <si>
    <t xml:space="preserve">thôn Lường, xã Hòa Tiến, huyện Hưng Hà, tỉnh Thái Bình
</t>
  </si>
  <si>
    <t>206/HSST
09/12/2015
TAND thành phố Thái Bình, tỉnh Thái Bình</t>
  </si>
  <si>
    <t>222
 25/07/2018</t>
  </si>
  <si>
    <t>Án phí HSST: 200.000đ; Phạt SQNN: 5.000.000đ</t>
  </si>
  <si>
    <t>53
29/8/2018</t>
  </si>
  <si>
    <t xml:space="preserve">Nguyễn Văn Điệp
</t>
  </si>
  <si>
    <t>01/HSST
 19/01/2018
 TAND huyện Kim Động, tỉnh Hưng Yên</t>
  </si>
  <si>
    <t>231
 20/08/2018</t>
  </si>
  <si>
    <t>Tiền bồi thường: 
20.000.000đ</t>
  </si>
  <si>
    <t>14/06/2019
 10/06/2019</t>
  </si>
  <si>
    <t>55
26/9/2018</t>
  </si>
  <si>
    <t xml:space="preserve">Nguyễn Quốc Hùng
</t>
  </si>
  <si>
    <t>215/HSPT
11/04/2018
 TAND cấp cao tại Hà Nội</t>
  </si>
  <si>
    <t>210
 15/06/2018</t>
  </si>
  <si>
    <t>Án phí HSST: 200.000đ; Án phí HSPT: 200.000đ; Phạt SQNN: 100.000.000đ</t>
  </si>
  <si>
    <t>55
12/9/2018</t>
  </si>
  <si>
    <t>01/HSST
19/01/2018
TAND huyện Kim Động, tỉnh Hưng Yên</t>
  </si>
  <si>
    <t xml:space="preserve">145
06/04/2018 </t>
  </si>
  <si>
    <t xml:space="preserve"> Án phí hsst: 200.000đ; Án phí DSST: 1.000.000đ</t>
  </si>
  <si>
    <t>14/06/2019</t>
  </si>
  <si>
    <t>19
09/5/2018</t>
  </si>
  <si>
    <t xml:space="preserve">Bùi Văn Trợ
</t>
  </si>
  <si>
    <t>25/HSST
23/03/2018
TAND huyện Hưng Hà</t>
  </si>
  <si>
    <t>192
17/05/2018</t>
  </si>
  <si>
    <t xml:space="preserve"> Phạt SQNN: 8.000.000đ</t>
  </si>
  <si>
    <t>26
29/5/2018</t>
  </si>
  <si>
    <t xml:space="preserve">Nguyễn Hữu Quyền; Bùi Thị Xuyên
</t>
  </si>
  <si>
    <t xml:space="preserve">thôn Khả Tân, xã Duyên Hải, huyện Hưng Hà, tỉnh Thái Bình
</t>
  </si>
  <si>
    <t>16/2010/LHST
04/06/2010
TAND huyện Hưng Hà</t>
  </si>
  <si>
    <t>281
 28/06/2013</t>
  </si>
  <si>
    <t xml:space="preserve"> Án phí LHST: 1.908.000đ</t>
  </si>
  <si>
    <t>21/06/2019</t>
  </si>
  <si>
    <t>23
28/8/2013</t>
  </si>
  <si>
    <t xml:space="preserve">Nguyễn Hữu Dũng
</t>
  </si>
  <si>
    <t>31/2009/HSST
01/10/2009
 TAND huyện Nam Sách, tỉnh Hải Dương</t>
  </si>
  <si>
    <t>47
 28/01/2010</t>
  </si>
  <si>
    <t>Án phí HSST: 200.000đ; Án phí DSST: 200.000đ; Truy thu SQNN: 7.000.000đ</t>
  </si>
  <si>
    <t xml:space="preserve"> 03/06/2019</t>
  </si>
  <si>
    <t>25
27/10/2015</t>
  </si>
  <si>
    <t xml:space="preserve">Ngô Văn Điền
</t>
  </si>
  <si>
    <t xml:space="preserve">thôn Ái Quốc, xã Điệp Nông, huyện Hưng Hà, tỉnh Thái Bình
</t>
  </si>
  <si>
    <t>252/2005/HSST
23/02/2005
 TAND thành phố Hồ Chí Minh</t>
  </si>
  <si>
    <t>16
19/08/2015</t>
  </si>
  <si>
    <t>Tiền bồi thường: 38.223.000đ</t>
  </si>
  <si>
    <t xml:space="preserve"> 12/06/2019</t>
  </si>
  <si>
    <t>03
13/6/2019</t>
  </si>
  <si>
    <t xml:space="preserve">Nguyễn Thị Nhàn; Nguyễn Minh An; Nguyễn Thị Đào; 
</t>
  </si>
  <si>
    <t>14/2011/HNGĐ-ST
12/05/2011
TAND huyện Hưng Hà</t>
  </si>
  <si>
    <t>101
 25/07/2011</t>
  </si>
  <si>
    <t xml:space="preserve"> Án phí : 12.100.000đ</t>
  </si>
  <si>
    <t xml:space="preserve"> 18/05/2019</t>
  </si>
  <si>
    <t>19
28/8/2015</t>
  </si>
  <si>
    <t xml:space="preserve">Nguyễn Văn Huynh; Nguyễn Mạnh Tùng; </t>
  </si>
  <si>
    <t>01/2010/QĐST-DS
17/09/2010
TAND huyện Hưng Hà</t>
  </si>
  <si>
    <t>02
 19/10/2010</t>
  </si>
  <si>
    <t xml:space="preserve"> Án phí DSST: 4.218.000đ</t>
  </si>
  <si>
    <t>28/02/2019</t>
  </si>
  <si>
    <t>06
22/7/2015</t>
  </si>
  <si>
    <t>Nguyễn Văn Nở; Nguyễn Quang Hợp; Trần Văn Du; Bùi Văn Lân; Trần Văn Cưỡng; Phạm Văn Thủy</t>
  </si>
  <si>
    <t xml:space="preserve">thôn Việt Yên, xã Điệp Nông, huyện Hưng Hà, tỉnh Thái Bình
</t>
  </si>
  <si>
    <t>126/2013/HSPT-QĐ
22/10/2013
 Tòa án nhân dân tỉnh Quảng Ninh</t>
  </si>
  <si>
    <t>31
 25/11/2013</t>
  </si>
  <si>
    <t xml:space="preserve"> Phạt SQNN: 36.000.000đ</t>
  </si>
  <si>
    <t xml:space="preserve"> 15/08/2019</t>
  </si>
  <si>
    <t>18
28/8/2015</t>
  </si>
  <si>
    <t xml:space="preserve">Nguyễn Thị Thắm
</t>
  </si>
  <si>
    <t xml:space="preserve">thôn Duyên Nông, xã Điệp Nông, huyện Hưng Hà, tỉnh Thái Bình
</t>
  </si>
  <si>
    <t>32/2012/HSST
05/03/2012
 TAND thành phố Thái Bình, tỉnh Thái Bình</t>
  </si>
  <si>
    <t>48
 12/11/2012</t>
  </si>
  <si>
    <t xml:space="preserve"> Án phí HSST: 200.000đ; Tịch thu SQNN: 5.945.000đ</t>
  </si>
  <si>
    <t>20/02/2019</t>
  </si>
  <si>
    <t>04
26/8/2015</t>
  </si>
  <si>
    <t>Trần Thị Mùi</t>
  </si>
  <si>
    <t>42/2012/LHST-HNGĐ
02/11/2012
 TAND huyện Hưng Hà, tỉnh Thái Bình</t>
  </si>
  <si>
    <t>299
29/07/2013</t>
  </si>
  <si>
    <t xml:space="preserve"> Án phí 7.500.000đ</t>
  </si>
  <si>
    <t xml:space="preserve"> 02/06/2019</t>
  </si>
  <si>
    <t>20
28/8/2015</t>
  </si>
  <si>
    <t xml:space="preserve">Đặng Đình Chung
</t>
  </si>
  <si>
    <t xml:space="preserve">thôn Ngũ Đoài, xã Điệp Nông, huyện Hưng Hà, tỉnh Thái Bình
</t>
  </si>
  <si>
    <t>74/HSST
30/10/2014
 TAND huyện Hưng Hà, tỉnh Thái Bình</t>
  </si>
  <si>
    <t>58
 24/12/2014</t>
  </si>
  <si>
    <t>Án phí DSST: 1.050.000đ</t>
  </si>
  <si>
    <t xml:space="preserve"> 10/05/2019</t>
  </si>
  <si>
    <t>10
12/7/2015</t>
  </si>
  <si>
    <t xml:space="preserve">Lê Thị Hải Yến
</t>
  </si>
  <si>
    <t xml:space="preserve">137/HSST
12/11/2015
 TAND huyện Định Quán, tỉnh Đồng Nai
</t>
  </si>
  <si>
    <t>146
 23/03/2016</t>
  </si>
  <si>
    <t xml:space="preserve"> Án phí HSST: 200.000đ; Án phí DSST: 19.000.000đ</t>
  </si>
  <si>
    <t xml:space="preserve"> 11/06/2019</t>
  </si>
  <si>
    <t>19
23/5/2016</t>
  </si>
  <si>
    <t xml:space="preserve">Vũ Đức Cần
</t>
  </si>
  <si>
    <t xml:space="preserve">thôn Trung, xã Dân Chủ, huyện Hưng Hà, tỉnh Thái Bình
</t>
  </si>
  <si>
    <t>97/2012/HSST
16/11/2012
TAND huyện Hưng Hà, tỉnh Thái Bình</t>
  </si>
  <si>
    <t>130
07/06/2013</t>
  </si>
  <si>
    <t xml:space="preserve"> Án phí HSST: 200.000đ; Truy thu SQNN 300.000đ; Phạt SQNN: 6.660.000đ</t>
  </si>
  <si>
    <t>11
22/10/2015</t>
  </si>
  <si>
    <t xml:space="preserve">Vũ Văn Tuấn
</t>
  </si>
  <si>
    <t xml:space="preserve">thôn Bái, xã Dân Chủ, huyện Hưng Hà, tỉnh Thái Bình
</t>
  </si>
  <si>
    <t>19/HSST/2016
 16/03/2016
 TAND huyện Hưng Hà, tỉnh Thái Bình</t>
  </si>
  <si>
    <t>235
13/06/2016</t>
  </si>
  <si>
    <t>Án phí HSST: 200.000đ; Phạt SQNN: 7.000.000đ</t>
  </si>
  <si>
    <t>34
19/8/2016</t>
  </si>
  <si>
    <t xml:space="preserve">Đỗ Nhật Tây
</t>
  </si>
  <si>
    <t xml:space="preserve">thôn Trung Đẳng, xã Hùng Dũng, huyện Hưng Hà, tỉnh Thái Bình
</t>
  </si>
  <si>
    <t xml:space="preserve">18/HSST/2016
16/03/2016
 TAND huyện Ba Vì, thành phố Hà Nội
</t>
  </si>
  <si>
    <t>47
06/01/2017</t>
  </si>
  <si>
    <t>Tiền bồi thường:
203.005.000đ</t>
  </si>
  <si>
    <t xml:space="preserve"> 04/06/2019</t>
  </si>
  <si>
    <t>34
24/8/2017</t>
  </si>
  <si>
    <t xml:space="preserve">Vũ Xuân Vịnh
</t>
  </si>
  <si>
    <t>84/2017/HSPT
17/07/2017
 Tòa án nhân dân tỉnh Thái Nguyên</t>
  </si>
  <si>
    <t>11
 06/10/2017</t>
  </si>
  <si>
    <t xml:space="preserve"> Án phí: 1.800.000đ</t>
  </si>
  <si>
    <t>07
24/4/2018</t>
  </si>
  <si>
    <t>84/HSPT/2017
17/07/2017
 Tòa án nhân dân tỉnh Thái Nguyên</t>
  </si>
  <si>
    <t>10
 06/10/2017</t>
  </si>
  <si>
    <t>Bồi thường: 32.119.000đ</t>
  </si>
  <si>
    <t>06
24/4/2018</t>
  </si>
  <si>
    <t xml:space="preserve">Trần Đình Thực
</t>
  </si>
  <si>
    <t xml:space="preserve">thôn Thống Nhất, xã Chi Lăng, huyện Hưng Hà, tỉnh Thái Bình
</t>
  </si>
  <si>
    <t>11/HSST/2017
28/02/2017
 TAND huyện Hưng Hà, tỉnh Thái Bình</t>
  </si>
  <si>
    <t>125
 03/05/2017</t>
  </si>
  <si>
    <t>Án phí HSST: 200.000đ; Phạt SQNN: 3.000.000đ</t>
  </si>
  <si>
    <t>35
11/6/2019</t>
  </si>
  <si>
    <t xml:space="preserve">Hoàng Đình Hùng
</t>
  </si>
  <si>
    <t xml:space="preserve">thôn Minh Khai, xã Chi Lăng, huyện Hưng Hà, tỉnh Thái Bình
</t>
  </si>
  <si>
    <t>22/HSST
29/03/2017
 TAND huyện Hưng Hà, tỉnh Thái Bình</t>
  </si>
  <si>
    <t>147
15/06/2017</t>
  </si>
  <si>
    <t xml:space="preserve"> Án phí 500.000đ</t>
  </si>
  <si>
    <t>37
11/6/2019</t>
  </si>
  <si>
    <t xml:space="preserve">Hoàng Đình Hùng (Hiến)
</t>
  </si>
  <si>
    <t xml:space="preserve">39/2017/HSST
31/05/2017
 TAND huyện Quỳnh Phụ, tỉnh Thái Bình
</t>
  </si>
  <si>
    <t>178
 18/08/2017</t>
  </si>
  <si>
    <t xml:space="preserve"> Án phí HSST: 200.000đ; Tịch thu SQNN: 4.167.000đ</t>
  </si>
  <si>
    <t>36
11/6/2019</t>
  </si>
  <si>
    <t xml:space="preserve">Nguyễn Văn Thuyết
</t>
  </si>
  <si>
    <t xml:space="preserve">thôn Quyết Thắng, xã Chi Lăng, huyện Hưng Hà, tỉnh Thái Bình
</t>
  </si>
  <si>
    <t>11/2017/HSST
28/02/2017
 TAND huyện Hưng Hà, tỉnh Thái Bình</t>
  </si>
  <si>
    <t>127
 03/05/2017</t>
  </si>
  <si>
    <t xml:space="preserve"> Án phí HSST: 200.000đ; Phạt SQNN: 3.000.000đ</t>
  </si>
  <si>
    <t>39
11/6/2019</t>
  </si>
  <si>
    <t xml:space="preserve">Nguyễn Đình Sơn
</t>
  </si>
  <si>
    <t>46/2017/HSST
23/06/2017
 TAND huyện Hưng Hà, tỉnh Thái Bình</t>
  </si>
  <si>
    <t>107
 16/01/2018</t>
  </si>
  <si>
    <t>08
24/4/2018</t>
  </si>
  <si>
    <t xml:space="preserve">Nguyễn Đình Hiển
</t>
  </si>
  <si>
    <t xml:space="preserve">thôn Tiền Phong, xã Chi Lăng, huyện Hưng Hà, tỉnh Thái Bình
</t>
  </si>
  <si>
    <t>46/2017/HSST
23/06/2017
TAND huyện Hưng Hà, tỉnh Thái Bình</t>
  </si>
  <si>
    <t>106
16/01/2018</t>
  </si>
  <si>
    <t>10
24/4/2018</t>
  </si>
  <si>
    <t xml:space="preserve">Nguyễn Văn Đại
</t>
  </si>
  <si>
    <t>105
 16/01/2018</t>
  </si>
  <si>
    <t>09
24/4/2018</t>
  </si>
  <si>
    <t xml:space="preserve">Đinh Danh Tú
</t>
  </si>
  <si>
    <t>46/HSST/2017
23/06/2017
 TAND huyện Hưng Hà, tỉnh Thái Bình</t>
  </si>
  <si>
    <t>104
 16/01/2018</t>
  </si>
  <si>
    <t>01
11/6/2019</t>
  </si>
  <si>
    <t xml:space="preserve">Đinh Danh Định
</t>
  </si>
  <si>
    <t>46/HSST/2017
23/06/2017
TAND huyện Hưng Hà, tỉnh Thái Bình</t>
  </si>
  <si>
    <t>108
 16/01/2018</t>
  </si>
  <si>
    <t>08
11/6/2019</t>
  </si>
  <si>
    <t xml:space="preserve">Nguyễn Văn Giáp
</t>
  </si>
  <si>
    <t xml:space="preserve">thôn Minh Đức, xã Bắc Sơn, huyện Hưng Hà, tỉnh Thái Bình
</t>
  </si>
  <si>
    <t>50/2015/HSST
10/08/2015
 TAND huyện Hưng Hà, tỉnh Thái Bình</t>
  </si>
  <si>
    <t>21
07/10/2015</t>
  </si>
  <si>
    <t xml:space="preserve"> Án phí HSST: 200.000đ; Phạt SQNN: 5.000.000đ</t>
  </si>
  <si>
    <t>12
26/4/2018</t>
  </si>
  <si>
    <t xml:space="preserve">Nguyễn Văn Luân
</t>
  </si>
  <si>
    <t xml:space="preserve">thôn Tân Dân, xã Bắc Sơn, huyện Hưng Hà, tỉnh Thái Bình
</t>
  </si>
  <si>
    <t xml:space="preserve">50/HSST
10/08/2015
 TAND  huyện Hưng Hà, tỉnh Thái Bình
</t>
  </si>
  <si>
    <t>20
 07/10/2015</t>
  </si>
  <si>
    <t xml:space="preserve"> Phạt SQNN: 5.000.000đ</t>
  </si>
  <si>
    <t>13
26/4/2018</t>
  </si>
  <si>
    <t xml:space="preserve">Trần Văn Vịnh
</t>
  </si>
  <si>
    <t>50/HSST
10/08/2015
 TAND huyện Hưng Hà, tỉnh Thái Bình</t>
  </si>
  <si>
    <t>18
07/10/2015</t>
  </si>
  <si>
    <t>Phạt SQNN: 5.000.000đ</t>
  </si>
  <si>
    <t>16
26/4/2018</t>
  </si>
  <si>
    <t>Vũ Ngọc Thềm</t>
  </si>
  <si>
    <t>22
 07/10/2015</t>
  </si>
  <si>
    <t xml:space="preserve">Phạt SQNN: 5.000.000đ
</t>
  </si>
  <si>
    <t>15
26/4/2018</t>
  </si>
  <si>
    <t xml:space="preserve">Nguyễn Xuân Hà
</t>
  </si>
  <si>
    <t xml:space="preserve">thôn Chấp Trung, xã Đoan Hùng, huyện Hưng Hà, tỉnh Thái Bình
</t>
  </si>
  <si>
    <t>24/HSST
30/03/2016
 TAND huyện Hưng Hà, tỉnh Thái Bình</t>
  </si>
  <si>
    <t>277
 29/07/2016</t>
  </si>
  <si>
    <t>68
22/8/2016</t>
  </si>
  <si>
    <t xml:space="preserve">Lê Đình Thắng
</t>
  </si>
  <si>
    <t xml:space="preserve">thôn Đôn Nông, xã Đoan Hùng, huyện Hưng Hà, tỉnh Thái Bình
</t>
  </si>
  <si>
    <t>84/HSST
25/09/2013
 TAND huyện Yên Phong, tỉnh Bắc Ninh</t>
  </si>
  <si>
    <t>32
25/11/2013</t>
  </si>
  <si>
    <t xml:space="preserve"> Án phí HSST: 200.000đ; Án phí DSST: 200.000đ; Phạt SQNN: 3.000.000đ</t>
  </si>
  <si>
    <t xml:space="preserve"> 16/01/2019</t>
  </si>
  <si>
    <t>29
27/10/2015</t>
  </si>
  <si>
    <t xml:space="preserve">Hoàng Văn Công (Mẫn)
</t>
  </si>
  <si>
    <t xml:space="preserve">thôn Tiên La, xã Đoan Hùng, huyện Hưng Hà, tỉnh Thái Bình
</t>
  </si>
  <si>
    <t>57/HSST
30/07/2014
 TAND huyện Hưng Hà, tỉnh Thái Bình</t>
  </si>
  <si>
    <t>03
 09/10/2014</t>
  </si>
  <si>
    <t>32
27/10/2015</t>
  </si>
  <si>
    <t>Lê Thị Lan (Lài)</t>
  </si>
  <si>
    <t>165/DSPT
14/09/2010
 Tòa án nhân dân thành phố Hà Nội</t>
  </si>
  <si>
    <t>01
 01/09/2011</t>
  </si>
  <si>
    <t xml:space="preserve"> Án phí DSST: 2.500.000đ</t>
  </si>
  <si>
    <t>22
28/8/2015</t>
  </si>
  <si>
    <t xml:space="preserve">Hoàng Văn Thắng
</t>
  </si>
  <si>
    <t>04/HSST
 19/01/2018
 TAND huyện Hưng Hà, tỉnh Thái Bình</t>
  </si>
  <si>
    <t>203
 17/05/2018</t>
  </si>
  <si>
    <t>Án phí HSST: 200.000đ; Phạt SQNN 1.000.000</t>
  </si>
  <si>
    <t xml:space="preserve"> 17/06/2019</t>
  </si>
  <si>
    <t>12
17/6/2019</t>
  </si>
  <si>
    <t>Phạm Thanh Luân</t>
  </si>
  <si>
    <t xml:space="preserve">thôn Chấp Trung 1, xã Đoan Hùng, huyện Hưng Hà, tỉnh Thái Bình
</t>
  </si>
  <si>
    <t>04/HSST
19/01/2018
TAND huyện Hưng Hà, tỉnh Thái Bình</t>
  </si>
  <si>
    <t>202
 17/05/2018</t>
  </si>
  <si>
    <t xml:space="preserve"> Án phí HSST: 200.000đ; Phạt SQNN 8.000.000đ</t>
  </si>
  <si>
    <t xml:space="preserve"> 06/06/2019</t>
  </si>
  <si>
    <t>20
25/5/2018</t>
  </si>
  <si>
    <t>Công ty cổ phần thương mại Ngọc Ánh hoàng; đại diện theo pháp luật bà Nguyễn Thị Thúy</t>
  </si>
  <si>
    <t xml:space="preserve">thôn Vải, xã Hòa Tiến, huyện Hưng Hà, tỉnh Thái Bình
</t>
  </si>
  <si>
    <t>02/2010/KDTM-ST
23/09/2010
 TAND thành phố Uông Bí, tỉnh Quảng Ninh</t>
  </si>
  <si>
    <t>18
04/07/2016</t>
  </si>
  <si>
    <t xml:space="preserve"> Án phí KDTM: 86.660.000đ</t>
  </si>
  <si>
    <t xml:space="preserve"> 21/07/2016</t>
  </si>
  <si>
    <t>50
25/7/2016</t>
  </si>
  <si>
    <t xml:space="preserve">Nguyễn Ngọc Hinh; Nguyễn Thị Thúy; thôn Vải, xã Hòa Tiến, huyện Hưng Hà, tỉnh Thái Bình
</t>
  </si>
  <si>
    <t>04/2010/QĐST-KDTM
27/04/2010
 Tòa án nhân dân tỉnh Quảng Ninh</t>
  </si>
  <si>
    <t>19
 04/07/2016</t>
  </si>
  <si>
    <t xml:space="preserve"> Án phí KDTM: 42.841.000đ</t>
  </si>
  <si>
    <t>04
02/6/2017</t>
  </si>
  <si>
    <t xml:space="preserve">Nguyễn Mạnh Cường
</t>
  </si>
  <si>
    <t>48/2012/HSST
17/12/2012
 TAND huyện Mai Châu, tỉnh Hòa Bình</t>
  </si>
  <si>
    <t>81
 27/02/2013</t>
  </si>
  <si>
    <t xml:space="preserve"> Án phí HSST: 200.000đ Phạt SQNN: 5.000.000đ</t>
  </si>
  <si>
    <t xml:space="preserve"> 28/02/2019</t>
  </si>
  <si>
    <t>10
28/8/2015</t>
  </si>
  <si>
    <t xml:space="preserve">Nguyễn Văn Hữu
</t>
  </si>
  <si>
    <t xml:space="preserve">thôn Hú, xã Hòa Tiến, huyện Hưng Hà, tỉnh Thái Bình
</t>
  </si>
  <si>
    <t>116/2015/HSPT
21/04/2015
 TAND cấp cao tại Hà Nội</t>
  </si>
  <si>
    <t>176
 30/06/2015</t>
  </si>
  <si>
    <t xml:space="preserve"> Án phí HSST 200.000đ Phạt SQNN: 3.000.000đ Truy thu SQNN: 20.390.000đ</t>
  </si>
  <si>
    <t>08
28/8/2015</t>
  </si>
  <si>
    <t xml:space="preserve">Nguyễn Thị Quỳnh
</t>
  </si>
  <si>
    <t>thôn Trung Đẳng, xã Hùng Dũng, huyện Hưng Hà, tỉnh Thái Bình</t>
  </si>
  <si>
    <t>06/2016/HSST
 02/02/2016
 TAND huyện Hưng Hà, tỉnh Thái Bình</t>
  </si>
  <si>
    <t>126
 15/03/2016</t>
  </si>
  <si>
    <t>Phạt sung quỹ nhà nước 5.000.000đ</t>
  </si>
  <si>
    <t xml:space="preserve"> 20/06/2019</t>
  </si>
  <si>
    <t>11
24/4/2018</t>
  </si>
  <si>
    <t xml:space="preserve">Công ty TNHH Dệt may Ngọc Thắng
</t>
  </si>
  <si>
    <t xml:space="preserve">xã Kim Chung, huyện Hưng Hà, tỉnh Thái Bình
</t>
  </si>
  <si>
    <t>01/2019/QĐST - KDTM
10/07/2019
 Tòa án nhân dân huyện Hưng Hà, tỉnh Thái Bình</t>
  </si>
  <si>
    <t>113
 20/11/2019</t>
  </si>
  <si>
    <t xml:space="preserve">Án phí kinh doanh thương mại có giá ngạch: 31.182.000 đồng </t>
  </si>
  <si>
    <t>01
29/11/2019</t>
  </si>
  <si>
    <t xml:space="preserve">Nguyễn Văn Giang
</t>
  </si>
  <si>
    <t xml:space="preserve">thị trấn Hưng Nhân, huyện Hưng Hà, tỉnh Thái Bình
</t>
  </si>
  <si>
    <t>01/2018/DS-ST
02/02/2018 
Tòa án nhân dân huyện Hưng Hà, tỉnh Thái Bình</t>
  </si>
  <si>
    <t>294
22/02/2019</t>
  </si>
  <si>
    <t>Tiền án phí 70.023.804đ</t>
  </si>
  <si>
    <t xml:space="preserve"> 11/06/2019
 10/06/2019</t>
  </si>
  <si>
    <t>20
17/9/2019</t>
  </si>
  <si>
    <t>Nguyễn Văn Cửu
Nguyễn Văn Khoa
Phạm Thị Mỳ</t>
  </si>
  <si>
    <t xml:space="preserve">xã Chí Hòa, huyện Hưng Hà, tỉnh Thái Bình
</t>
  </si>
  <si>
    <t>05/2013/DS-ST
19/07/2013
 Tòa án nhân dân huyện Hưng Hà, tỉnh Thái Bình; 24/2013/DS-PT
18/12/2013
Tòa án nhân dân tỉnh Thái Bình</t>
  </si>
  <si>
    <t>08
 02/01/2014</t>
  </si>
  <si>
    <t>Tiền án phí 5.491.000đ</t>
  </si>
  <si>
    <t>15
17/5/2018</t>
  </si>
  <si>
    <t xml:space="preserve">Phạm Thái Thụy
</t>
  </si>
  <si>
    <t xml:space="preserve">42/2017/HSST
08/06/2017
 Tòa án nhân dân huyện Hưng Hà, tỉnh Thái Bình
</t>
  </si>
  <si>
    <t>188
 18/08/2017</t>
  </si>
  <si>
    <t>Phạt SCQ 8.000.000đ</t>
  </si>
  <si>
    <t>28
18/9/2017</t>
  </si>
  <si>
    <t xml:space="preserve">Phạm Ngọc Chinh
</t>
  </si>
  <si>
    <t>42/2017/HSST
08/06/2017
 Tòa án nhân dân huyện Hưng Hà, tỉnh Thái Bình</t>
  </si>
  <si>
    <t>187
 18/08/2017</t>
  </si>
  <si>
    <t>Phạt 8.000.000đ</t>
  </si>
  <si>
    <t xml:space="preserve"> 05/09/2019</t>
  </si>
  <si>
    <t xml:space="preserve">
02
05/9/2019</t>
  </si>
  <si>
    <t xml:space="preserve">Phạm Văn Hoạch
</t>
  </si>
  <si>
    <t>45/2013/HSST
05/07/2013
Tòa án nhân dân huyện Hưng Hà, tỉnh Thái Bình</t>
  </si>
  <si>
    <t>06
 05/10/2015</t>
  </si>
  <si>
    <t>Phạt SQNN 5.700.000đ</t>
  </si>
  <si>
    <t xml:space="preserve">
05
10/6/2019</t>
  </si>
  <si>
    <t>Đỗ Đình Khôi</t>
  </si>
  <si>
    <t>185
 18/08/2017</t>
  </si>
  <si>
    <t>Phạt SCQNN 8.000.000đ</t>
  </si>
  <si>
    <t>07
10/6/2019</t>
  </si>
  <si>
    <t xml:space="preserve">Vũ Văn Sơn
</t>
  </si>
  <si>
    <t xml:space="preserve"> Quan Khê, xã Tân Lễ, huyện Hưng Hà, tỉnh Thái Bình
</t>
  </si>
  <si>
    <t xml:space="preserve">27/2015/HSST
25/06/2015
 Tòa án nhân dân huyện Hưng Hà, tỉnh Thái Bình; 71/2015/HSPT
 29/09/2015
TANG tỉnh Thái Bình </t>
  </si>
  <si>
    <t>181
14/04/2016</t>
  </si>
  <si>
    <t xml:space="preserve"> Án phí 6.090.000đ; Trả TV 500.000đ</t>
  </si>
  <si>
    <t xml:space="preserve"> 13/12/2018</t>
  </si>
  <si>
    <t>82
29/9/2016</t>
  </si>
  <si>
    <t xml:space="preserve">Nguyễn Văn Đãng </t>
  </si>
  <si>
    <t xml:space="preserve">Bùi Xá, xã Tân Lễ, huyện Hưng Hà, tỉnh Thái Bình
</t>
  </si>
  <si>
    <t>29/2015/HSST
12/04/2015
 Tòa án nhân dân huyện Hưng Hà, tỉnh Thái Bình</t>
  </si>
  <si>
    <t>198
 16/05/2016</t>
  </si>
  <si>
    <t xml:space="preserve"> Án phí 200.000đ; Phạt 3.000.000đ; Trả TV 5.000.000đ</t>
  </si>
  <si>
    <t xml:space="preserve"> 16/05/2017</t>
  </si>
  <si>
    <t>83
29/9/2016</t>
  </si>
  <si>
    <t>Nguyễn Văn Lực</t>
  </si>
  <si>
    <t xml:space="preserve">Lương Trang, xã Thống Nhất, huyện Hưng Hà, tỉnh Thái Bình
</t>
  </si>
  <si>
    <t>40/2016/HSST
28/01/2016
 Tòa án nhân dân tỉnh Thái Bình</t>
  </si>
  <si>
    <t>09
 05/10/2018</t>
  </si>
  <si>
    <t xml:space="preserve"> Tiền Phạt 7.000.000đ</t>
  </si>
  <si>
    <t xml:space="preserve"> 12/02/2019</t>
  </si>
  <si>
    <t>06
12/02/2018</t>
  </si>
  <si>
    <t>Trần Bá Điển</t>
  </si>
  <si>
    <t xml:space="preserve">xã Tân Lễ, huyện Hưng Hà, tỉnh Thái Bình
</t>
  </si>
  <si>
    <t>395/2017/HSST
02/10/2017
 Tòa án nhân dân thành phố Vinh, tỉnh Nghệ An</t>
  </si>
  <si>
    <t>171
 06/04/2018</t>
  </si>
  <si>
    <t>Nộp án phí + phạt: 26.200.000đ</t>
  </si>
  <si>
    <t>27
29/5/2018</t>
  </si>
  <si>
    <t>Nguyễn Văn Mấn</t>
  </si>
  <si>
    <t xml:space="preserve">Lão Khê, xã Tân Lễ, huyện Hưng Hà, tỉnh Thái Bình
</t>
  </si>
  <si>
    <t>25/2001/HSST
09/03/2001
 Tòa án nhân dân tỉnh Lai Châu</t>
  </si>
  <si>
    <t>27
29/04/2002</t>
  </si>
  <si>
    <t>phạt: 14.774.000đ</t>
  </si>
  <si>
    <t xml:space="preserve"> 12/04/2018</t>
  </si>
  <si>
    <t>29
17/6/2016</t>
  </si>
  <si>
    <t xml:space="preserve">Ngô Đình Tú
</t>
  </si>
  <si>
    <t xml:space="preserve">Phú Hà, xã Tân Lễ, huyện Hưng Hà, tỉnh Thái Bình
</t>
  </si>
  <si>
    <t>63/2013/HSST
28/08/2013
Tòa án nhân dân huyện Hưng Hà, tỉnh Thái Bình</t>
  </si>
  <si>
    <t>09
04/10/2013</t>
  </si>
  <si>
    <t>Nộp phạt: 2.568.000đ</t>
  </si>
  <si>
    <t>19/04/2018</t>
  </si>
  <si>
    <t>37
21/6/2016</t>
  </si>
  <si>
    <t xml:space="preserve">Nguyễn Văn Nghị
</t>
  </si>
  <si>
    <t>41/2014/HSST
11/06/2014
 Tòa án nhân dân huyện Hưng Hà, tỉnh Thái Bình</t>
  </si>
  <si>
    <t>186
22/07/2014</t>
  </si>
  <si>
    <t>Nộp phạt: 6.603.000đ</t>
  </si>
  <si>
    <t xml:space="preserve"> 11/05/2018</t>
  </si>
  <si>
    <t>44
30/6/2016</t>
  </si>
  <si>
    <t xml:space="preserve">Trần Văn Sơn
</t>
  </si>
  <si>
    <t xml:space="preserve">thôn Hà Tân, xã Tân Lễ, huyện Hưng Hà, tỉnh Thái Bình
</t>
  </si>
  <si>
    <t>73/20174/HSST
07/11/2017
 Tòa án nhân dân huyện Hưng Hà, tỉnh Thái Bình</t>
  </si>
  <si>
    <t>100
 05/01/2018</t>
  </si>
  <si>
    <t>Nộp phạt: 10.000.000đ</t>
  </si>
  <si>
    <t>03
04/6/2018</t>
  </si>
  <si>
    <t xml:space="preserve">Trần Văn Học
</t>
  </si>
  <si>
    <t xml:space="preserve">thôn Cộng Hòa, xã Minh Hòa, huyện Hưng Hà, tỉnh Thái Bình
</t>
  </si>
  <si>
    <t>87/HSST/2017
25/10/2017
 Tòa án nhân dân huyện Hưng Hà, tỉnh Thái Bình</t>
  </si>
  <si>
    <t>85
 05/12/2017</t>
  </si>
  <si>
    <t>05
18/4/2018</t>
  </si>
  <si>
    <t xml:space="preserve">Lưu Vĩnh Thái
</t>
  </si>
  <si>
    <t xml:space="preserve">thôn Vị Khê, xã Minh Hòa, huyện Hưng Hà, tỉnh Thái Bình
</t>
  </si>
  <si>
    <t>87/HSST/2017
05/12/2017
 Tòa án nhân dân huyện Hưng Hà, tỉnh Thái Bình</t>
  </si>
  <si>
    <t>84
05/12/2017</t>
  </si>
  <si>
    <t>Phạt SQNN: 3.000.000đ</t>
  </si>
  <si>
    <t>03
18/4/2018</t>
  </si>
  <si>
    <t xml:space="preserve">Phạm Duy Đương
</t>
  </si>
  <si>
    <t xml:space="preserve">thôn Vĩnh Bảo, xã Minh Hòa, huyện Hưng Hà, tỉnh Thái Bình
</t>
  </si>
  <si>
    <t>40/2014/HS-ST
22/07/2014
Tòa án nhân dân tỉnh Kon Tum</t>
  </si>
  <si>
    <t>177
30/06/2015</t>
  </si>
  <si>
    <t xml:space="preserve"> Án phí HSST: 200.000đ; Phạt SQNN: 3.000.000đ; tịch thu SQNN: 1.200.000đ</t>
  </si>
  <si>
    <t>14
30/8/2015</t>
  </si>
  <si>
    <t xml:space="preserve">Đỗ Trọng Thư
</t>
  </si>
  <si>
    <t xml:space="preserve">thôn Kim Sơn 2, xã Kim Chung, huyện Hưng Hà, tỉnh Thái Bình
</t>
  </si>
  <si>
    <t>109/2013/HSPT
21/03/2013
 Tòa án nhân dân tối cao</t>
  </si>
  <si>
    <t>142
 28/06/2013</t>
  </si>
  <si>
    <t>Nộp SCQNN: 49.000.000đ</t>
  </si>
  <si>
    <t xml:space="preserve"> 03/05/2018
19/08/2018</t>
  </si>
  <si>
    <t>01
22/10/2015</t>
  </si>
  <si>
    <t xml:space="preserve">Lưu Văn Tùng
</t>
  </si>
  <si>
    <t xml:space="preserve"> thôn Trung Thôn 1, xã Kim Chung, huyện Hưng Hà, tỉnh Thái Bình
</t>
  </si>
  <si>
    <t>10/2018/HSST
 08/02/2018
 Tòa án nhân dân huyện Hưng Hà, tỉnh Thái Bình</t>
  </si>
  <si>
    <t>148
 06/04/2018</t>
  </si>
  <si>
    <t xml:space="preserve"> nộp án phí + phạt: 10.200.000đ</t>
  </si>
  <si>
    <t>19/8/2018</t>
  </si>
  <si>
    <t>18
19/8/2018</t>
  </si>
  <si>
    <t xml:space="preserve">Lưu Văn Dân
</t>
  </si>
  <si>
    <t xml:space="preserve"> thôn Nghĩa Thôn, xã Kim Chung, huyện Hưng Hà, tỉnh Thái Bình
</t>
  </si>
  <si>
    <t>07/2012/HSST
27/02/2012
 Tòa án nhân dân tỉnh Hà Nam</t>
  </si>
  <si>
    <t>103
 29/05/2012</t>
  </si>
  <si>
    <t>Tiền án phí 830.000đ</t>
  </si>
  <si>
    <t xml:space="preserve"> 17/04/2018</t>
  </si>
  <si>
    <t>02
22/10/2015</t>
  </si>
  <si>
    <t xml:space="preserve">Bùi Thế Thắng
</t>
  </si>
  <si>
    <t xml:space="preserve">thôn Thanh Lãng, xã Minh Hòa, huyện Hưng Hà, tỉnh Thái Bình
</t>
  </si>
  <si>
    <t>05/HSST
22/01/2014
Tòa án nhân dân thành phố Hưng Yên, tỉnh Hưng Yên</t>
  </si>
  <si>
    <t>184
 22/07/2014</t>
  </si>
  <si>
    <t>Án phí HSST: 200.000đ; Tịch thu SQNN: 10.129.000đ</t>
  </si>
  <si>
    <t>34
28/9/2016</t>
  </si>
  <si>
    <t xml:space="preserve">Trương Quốc Sáng 
</t>
  </si>
  <si>
    <t xml:space="preserve">thôn Tịnh Thủy, xã Hồng Minh, huyện Hưng Hà, tỉnh Thái Bình
</t>
  </si>
  <si>
    <t>19/2016/HSST
16/03/2016
 Tòa án nhân dân huyện Hưng Hà, tỉnh Thái Bình</t>
  </si>
  <si>
    <t>234
13/06/2016</t>
  </si>
  <si>
    <t>Án phí 200.000đ; tiền phạt 3.000.000đ</t>
  </si>
  <si>
    <t>29
28/9/2016</t>
  </si>
  <si>
    <t xml:space="preserve">Đỗ Văn Thuân (Thuấn) 
</t>
  </si>
  <si>
    <t xml:space="preserve">Khu Văn, thị trấn Hưng Nhân, huyện Hưng Hà, tỉnh Thái Bình
</t>
  </si>
  <si>
    <t>36/2012/HSST
31/08/2012
 Tòa án nhân dân tỉnh Thái Bình</t>
  </si>
  <si>
    <t>100
10/04/2013</t>
  </si>
  <si>
    <t xml:space="preserve"> Tiền phạt 11.300.000đ</t>
  </si>
  <si>
    <t>12
15/05/2013</t>
  </si>
  <si>
    <t xml:space="preserve">Đỗ Minh Khải;
Trần Thị Đơn
</t>
  </si>
  <si>
    <t xml:space="preserve"> Khu Văn, thị trấn Hưng Nhân, huyện Hưng Hà, tỉnh Thái Bình
</t>
  </si>
  <si>
    <t>90/2011/QĐST-HNGĐ
07/12/2011
 Tòa án nhân dân huyện Hưng Hà, tỉnh Thái Bình</t>
  </si>
  <si>
    <t xml:space="preserve">234
 28/06/2013
</t>
  </si>
  <si>
    <t xml:space="preserve"> án phí 12.540.000đ</t>
  </si>
  <si>
    <t>14
28/7/2013</t>
  </si>
  <si>
    <t xml:space="preserve">Bùi Đình Dương </t>
  </si>
  <si>
    <t xml:space="preserve">Khu Vân Đông, thị trấn Hưng Nhân, huyện Hưng Hà, tỉnh Thái Bình
</t>
  </si>
  <si>
    <t>167/2016/HSST
05/09/2016
 Tòa án nhân dân thành phố Thái Bình, tỉnh Thái Bình</t>
  </si>
  <si>
    <t>18
22/11/2016</t>
  </si>
  <si>
    <t>Án phí 740.000đ; TTCS: 4.500.000đ</t>
  </si>
  <si>
    <t>14
22/5/2017</t>
  </si>
  <si>
    <t xml:space="preserve">Nguyễn Tuấn Anh (Tèo) </t>
  </si>
  <si>
    <t xml:space="preserve">Khu Mẽ, thị trấn Hưng Hà, huyện Hưng Hà, tỉnh Thái Bình
</t>
  </si>
  <si>
    <t>77/2008/HSST
14/11/2008
 Tòa án nhân dân huyện Văn Lâm, tỉnh Hưng Yên</t>
  </si>
  <si>
    <t>194
 09/05/2016</t>
  </si>
  <si>
    <t>Tiền Phạt 7.605.000đ</t>
  </si>
  <si>
    <t>23
03/6/2016</t>
  </si>
  <si>
    <t xml:space="preserve">Nguyễn Văn Hưởng </t>
  </si>
  <si>
    <t xml:space="preserve">Thôn Đồng Lâm, xã Hồng Minh, huyện Hưng Hà, tỉnh Thái Bình
</t>
  </si>
  <si>
    <t>10/2018/HSST
08/02/2018
Tòa án nhân dân huyện Hưng Hà, tỉnh Thái Bình</t>
  </si>
  <si>
    <t>153
06/04/2018</t>
  </si>
  <si>
    <t xml:space="preserve"> Án phí 200.000đ; phạt 3.000.000đ</t>
  </si>
  <si>
    <t>75
29/9/2018</t>
  </si>
  <si>
    <t>55/2016/HSST
10/08/2016
 Tòa án nhân dân huyện Đông Hưng, tỉnh Thái Bình</t>
  </si>
  <si>
    <t>02
 06/10/2016</t>
  </si>
  <si>
    <t xml:space="preserve"> Án phí 400.000đ</t>
  </si>
  <si>
    <t>09
06/12/2016</t>
  </si>
  <si>
    <t xml:space="preserve">Cty TNHH Hồng Thái
</t>
  </si>
  <si>
    <t xml:space="preserve">xã Minh Hòa, huyện Hưng Hà, tỉnh Thái Bình
</t>
  </si>
  <si>
    <t>02/2015/KDTMS-ST
 01/07/2015
Tòa án nhân dân huyện Hưng Hà, tỉnh Thái Bình</t>
  </si>
  <si>
    <t>04
 21/04/2016</t>
  </si>
  <si>
    <t>Thanh toán nợ 173.185.000đ</t>
  </si>
  <si>
    <t>23
 15/8/2016</t>
  </si>
  <si>
    <t>Dương Văn Ban ; Trình Thị En</t>
  </si>
  <si>
    <t xml:space="preserve">Thôn Quang Trung, xã Minh Tân, huyện Hưng Hà, tỉnh Thái Bình
</t>
  </si>
  <si>
    <t>32/2012/HNGĐ-ST
29/03/2012
 Tòa án nhân dân huyện Hưng Hà, tỉnh Thái Bình</t>
  </si>
  <si>
    <t>106
 19/04/2012</t>
  </si>
  <si>
    <t>án phí 4.940.000đ</t>
  </si>
  <si>
    <t>70
29/9/2015</t>
  </si>
  <si>
    <t xml:space="preserve">Vũ Đức Mạnh
</t>
  </si>
  <si>
    <t xml:space="preserve">Thôn Phụng Công, xã Minh Tân, huyện Hưng Hà, tỉnh Thái Bình
</t>
  </si>
  <si>
    <t>72/2017/HSST
12/09/2017
 Tòa án nhân dân huyện Hưng Hà, tỉnh Thái Bình</t>
  </si>
  <si>
    <t>65
 29/11/2017</t>
  </si>
  <si>
    <t>Án phí 200.000đ; Phạt 3.000.000đ</t>
  </si>
  <si>
    <t>69
29/9/2018</t>
  </si>
  <si>
    <t xml:space="preserve">Nguyễn Ngọc Tiến
</t>
  </si>
  <si>
    <t>57
 29/11/2017</t>
  </si>
  <si>
    <t xml:space="preserve"> Tiền phạt 2.000.000đ</t>
  </si>
  <si>
    <t>43
12/12/2017</t>
  </si>
  <si>
    <t xml:space="preserve">Đào Thị Mai 
</t>
  </si>
  <si>
    <t xml:space="preserve">thôn Tịnh Xuyên, xã Hồng Minh, huyện Hưng Hà, tỉnh Thái Bình
</t>
  </si>
  <si>
    <t>30/2013/HSST
27/09/2013
 Tòa án nhân dân tỉnh Thái Bình</t>
  </si>
  <si>
    <t xml:space="preserve">33
 02/12/2013
</t>
  </si>
  <si>
    <t>Tiền án phí 9.207.000đ</t>
  </si>
  <si>
    <t>16
28/8/2015</t>
  </si>
  <si>
    <t xml:space="preserve">Thôn Tịnh Xuyên, xã Hồng Minh, huyện Hưng Hà, tỉnh Thái Bình
</t>
  </si>
  <si>
    <t>170/2012/HSST
31/05/2012
Tòa án nhân dân quận Cầu Giấy, thành phố Hà Nội; 
808/2012/HSPT
 02/08/2012
Tòa án nhân dân thành phố Hà Nội</t>
  </si>
  <si>
    <t>96
 05/04/2013</t>
  </si>
  <si>
    <t xml:space="preserve"> tiền án phí 12.400.000đ; tiền SCQNN 50.000.000đ</t>
  </si>
  <si>
    <t>15
28/8/2015</t>
  </si>
  <si>
    <t xml:space="preserve">Lưu Đức Thạch 
</t>
  </si>
  <si>
    <t xml:space="preserve">Thôn Minh Xuyên, xã Hồng Minh, huyện Hưng Hà, tỉnh Thái Bình
</t>
  </si>
  <si>
    <t>96/2016/HSST
 18/10/2017
Tòa án nhân dân tỉnh Quảng Ninh</t>
  </si>
  <si>
    <t>88
 05/12/2017</t>
  </si>
  <si>
    <t xml:space="preserve"> Án phí 11.300.000đ</t>
  </si>
  <si>
    <t>17/5/2019</t>
  </si>
  <si>
    <t>18
264/2018</t>
  </si>
  <si>
    <t xml:space="preserve">Lưu ĐứcThạch
</t>
  </si>
  <si>
    <t xml:space="preserve">thôn Minh Xuyên, xã Hồng Minh, huyện Hưng Hà, tỉnh Thái Bình
</t>
  </si>
  <si>
    <t>96/2017/HSST
16/09/2017
 Tòa án nhân dân tỉnh Quảng Ninh</t>
  </si>
  <si>
    <t>94
 18/12/2017</t>
  </si>
  <si>
    <t>Tiền bồi thường 222.000.000đ</t>
  </si>
  <si>
    <t xml:space="preserve">17/05/2019
</t>
  </si>
  <si>
    <t>17
26/4/2018</t>
  </si>
  <si>
    <t xml:space="preserve">Nguyễn Văn Điểm 
</t>
  </si>
  <si>
    <t>10/2018/HSST
08/02/2018
 Tòa án nhân dân huyện Hưng Hà, tỉnh Thái Bình</t>
  </si>
  <si>
    <t>154
 06/04/2018</t>
  </si>
  <si>
    <t xml:space="preserve"> 01/07/2019
</t>
  </si>
  <si>
    <t>54 
 07/8/2018</t>
  </si>
  <si>
    <t xml:space="preserve">Trần Quốc Thắng (Trần Thắng Lợi)
</t>
  </si>
  <si>
    <t xml:space="preserve"> Thôn Phú Nha, xã Hồng Minh, huyện Hưng Hà, tỉnh Thái Bình
</t>
  </si>
  <si>
    <t xml:space="preserve">149
06/04/2018
</t>
  </si>
  <si>
    <t xml:space="preserve"> Tiền án phí 20.000đ, tiền phạt 10.000.000đ</t>
  </si>
  <si>
    <t>70
17/5/2018</t>
  </si>
  <si>
    <t xml:space="preserve">Phạm Văn Ngọc
</t>
  </si>
  <si>
    <t xml:space="preserve">Thôn Tịnh Thủy, xã Hồng Minh, huyện Hưng Hà, tỉnh Thái Bình
</t>
  </si>
  <si>
    <t>01/2015/HSST
27/01/2015
 Tòa án nhân dân huyện Tuy Đức, tỉnh Đắk Nông</t>
  </si>
  <si>
    <t>272
 22/07/2016</t>
  </si>
  <si>
    <t xml:space="preserve"> 09/09/2016</t>
  </si>
  <si>
    <t xml:space="preserve">Nguyễn Quốc Dưỡng 
</t>
  </si>
  <si>
    <t xml:space="preserve">Đồng Lâm, xã Hồng Minh, huyện Hưng Hà, tỉnh Thái Bình
</t>
  </si>
  <si>
    <t>150
 06/04/2018</t>
  </si>
  <si>
    <t>Tiền án phí 200.000đ; Tiền phạt 3.000.000đ</t>
  </si>
  <si>
    <t xml:space="preserve">
01/07/2019</t>
  </si>
  <si>
    <t>69
28/8/2018</t>
  </si>
  <si>
    <t xml:space="preserve">Trần Duy Đô 
</t>
  </si>
  <si>
    <t xml:space="preserve">Thôn Thanh Nga, xã Minh Tân, huyện Hưng Hà, tỉnh Thái Bình
</t>
  </si>
  <si>
    <t>60
 29/11/2017</t>
  </si>
  <si>
    <t xml:space="preserve"> Tiền phạt 8.000.000đ</t>
  </si>
  <si>
    <t xml:space="preserve">
04
05/3/2018</t>
  </si>
  <si>
    <t xml:space="preserve">Trần Mạnh Toàn
</t>
  </si>
  <si>
    <t xml:space="preserve">Khu Tiền Phong, thị trấn Hưng Hà, huyện Hưng Hà, tỉnh Thái Bình
</t>
  </si>
  <si>
    <t>98/2016/HSST
24/11/2016
 Tòa án nhân dân huyện Hưng Hà, tỉnh Thái Bình</t>
  </si>
  <si>
    <t>75
 08/03/2017</t>
  </si>
  <si>
    <t xml:space="preserve"> Tiền phạt SQNN 2.483.000đ</t>
  </si>
  <si>
    <t xml:space="preserve"> 24/09/2019</t>
  </si>
  <si>
    <t>36
18/7/2018</t>
  </si>
  <si>
    <t xml:space="preserve">Nguyễn Văn Thiệp
</t>
  </si>
  <si>
    <t xml:space="preserve">thôn Ngoại Trang, xã Thống Nhất, huyện Hưng Hà, tỉnh Thái Bình
</t>
  </si>
  <si>
    <t>112/HSPT/2012
26/09/2012
 Tòa án nhân dân tỉnh Hưng Yên</t>
  </si>
  <si>
    <t>53
 30/11/2012</t>
  </si>
  <si>
    <t xml:space="preserve"> Án phí DSST: 15.151.000đ Tịch thu SQNN: 26.187.000đ</t>
  </si>
  <si>
    <t>45
30/6/2016</t>
  </si>
  <si>
    <t xml:space="preserve">Nguyễn Đức Thiện
</t>
  </si>
  <si>
    <t xml:space="preserve">xã Thống Nhất, huyện Hưng Hà, tỉnh Thái Bình
</t>
  </si>
  <si>
    <t>67/2015/HSST
23/07/2015
Tòa án nhân dân huyện Hưng Hà, tỉnh Thái Bình</t>
  </si>
  <si>
    <t>121
 03/03/2016</t>
  </si>
  <si>
    <t>Phạt sung công quỹ nhà nước: 5.000.000đ</t>
  </si>
  <si>
    <t>81
16/6/2016</t>
  </si>
  <si>
    <t xml:space="preserve">Tạ Hồng Vân
</t>
  </si>
  <si>
    <t xml:space="preserve">thôn Đa Phú 1, xã Thống Nhất, huyện Hưng Hà, tỉnh Thái Bình
</t>
  </si>
  <si>
    <t>45A/2016/HSST
21/06/2016
 Tòa án nhân dân huyện Hưng Hà, tỉnh Thái Bình</t>
  </si>
  <si>
    <t>12
07/10/2016</t>
  </si>
  <si>
    <t>Phạt SQNN: 4.340.000đ</t>
  </si>
  <si>
    <t xml:space="preserve"> 01/06/2017</t>
  </si>
  <si>
    <t>09
01/6/2017</t>
  </si>
  <si>
    <t>Lê Ngọc Hữu</t>
  </si>
  <si>
    <t xml:space="preserve">Khu Thị An, thị trấn Hưng Nhân, huyện Hưng Hà, tỉnh Thái Bình
</t>
  </si>
  <si>
    <t>270
 21/07/2016</t>
  </si>
  <si>
    <t>tiền phạt: 3.000.000đ</t>
  </si>
  <si>
    <t>03
11/01/2017</t>
  </si>
  <si>
    <t>Hoàng Quốc Việt</t>
  </si>
  <si>
    <t>45/2016/HSST
 21/06/2016
Tòa án nhân dân huyện Hưng Hà, tỉnh Thái Bình</t>
  </si>
  <si>
    <t>10
07/10/2016</t>
  </si>
  <si>
    <t xml:space="preserve"> Án phí HSST 200.000đ; Phạt sung quỹ nhà nước 5.000.000đ</t>
  </si>
  <si>
    <t>07
03/6/2017</t>
  </si>
  <si>
    <t>Lê Văn Thành</t>
  </si>
  <si>
    <t xml:space="preserve">xã Độc Lập, huyện Hưng Hà, tỉnh Thái Bình
</t>
  </si>
  <si>
    <t>191/2018/HSST
14/06/2018
TAND thành phố Biên Hòa, tỉnh Đồng Nai</t>
  </si>
  <si>
    <t>536
 05/08/2019</t>
  </si>
  <si>
    <t>Tiền án phí HSST 200.000đ, Phạt SCQNN 15.000.000đ</t>
  </si>
  <si>
    <t xml:space="preserve"> 03/09/2019</t>
  </si>
  <si>
    <t>30
04/9/2019</t>
  </si>
  <si>
    <t xml:space="preserve">Bùi Văn Hóa
</t>
  </si>
  <si>
    <t xml:space="preserve">xã Văn Lang, huyện Hưng Hà, tỉnh Thái Bình
</t>
  </si>
  <si>
    <t>69/2018/HSST
02/11/2018
TAND huyện Đông Hưng, tỉnh Thái Bình</t>
  </si>
  <si>
    <t>292
22/02/2019</t>
  </si>
  <si>
    <t>Tiền án phí 
2.354.000đ, tiền truy thu 4.000.000đ</t>
  </si>
  <si>
    <t xml:space="preserve"> 19/09/2019</t>
  </si>
  <si>
    <t>22
20/9/2019</t>
  </si>
  <si>
    <t xml:space="preserve">Nguyễn Văn Quyên
</t>
  </si>
  <si>
    <t xml:space="preserve">xã Thái Hưng, huyện Hưng Hà, tỉnh Thái Bình
</t>
  </si>
  <si>
    <t>40/2016/HSST
 28/10/2016
 Tòa án nhân dân tỉnh Thái Bình</t>
  </si>
  <si>
    <t>37
 12/10/2018</t>
  </si>
  <si>
    <t>Phạt SQNN 10.000.000đ</t>
  </si>
  <si>
    <t xml:space="preserve"> 
16/09/2019
 11/06/2019</t>
  </si>
  <si>
    <t>19
17/9/2019</t>
  </si>
  <si>
    <t>Hoàng Thị Thao;
Lê Thanh Tâm;
Nguyễn Hồng Phong;
Khúc Thị Thiết;
Đào Văn Khang;
Trần Trọng Khuê</t>
  </si>
  <si>
    <t xml:space="preserve">42/2012/HSST
 21/09/2012
Tòa án nhân dân tỉnh Thái Bình
</t>
  </si>
  <si>
    <t>62
 21/12/2012</t>
  </si>
  <si>
    <t>Tiền nộp NSNN
393.260.000đ</t>
  </si>
  <si>
    <t>31
17/6/2016</t>
  </si>
  <si>
    <t>Vũ Thị Thủy
Nguyễn Trung Thực</t>
  </si>
  <si>
    <t>27/2018/HNGĐ-ST
05/03/2018
 TAND huyện Hưng Hà, tỉnh Thái Bình</t>
  </si>
  <si>
    <t>218
 27/04/2018</t>
  </si>
  <si>
    <t>Anh Thực nộp án phí 1.975.000đ; Chị Thủy nộp án phí 3.725.000đ</t>
  </si>
  <si>
    <t>62
28/9/2018</t>
  </si>
  <si>
    <t>Nguyễn Đức Hùng</t>
  </si>
  <si>
    <t>57/2017/QĐST-HNGĐ
03/05/2017
 TAND huyện Hưng Hà, tỉnh Thái Bình</t>
  </si>
  <si>
    <t>39
12/10/2017</t>
  </si>
  <si>
    <t>Tiền CDNC
25.500.000đ</t>
  </si>
  <si>
    <t xml:space="preserve"> 14/06/2019</t>
  </si>
  <si>
    <t>01
14/6/2019</t>
  </si>
  <si>
    <t>Trần Xuân Sơn</t>
  </si>
  <si>
    <t>49/2017/HSST
04/07/2017
 TAND huyện Hưng Hà, tỉnh Thái Bình</t>
  </si>
  <si>
    <t>171
18/08/2017</t>
  </si>
  <si>
    <t>Tiền AP HSST 200.000đ, Phạt SCQ 3.000.000đ</t>
  </si>
  <si>
    <t>64
28/9/2018</t>
  </si>
  <si>
    <t>43/2015/HSST
30/07/2015
TAND huyện Hưng Hà, tỉnh Thái Bình</t>
  </si>
  <si>
    <t>48
13/10/2015</t>
  </si>
  <si>
    <t xml:space="preserve"> 10/09/2019</t>
  </si>
  <si>
    <t>36
17/6/2016</t>
  </si>
  <si>
    <t xml:space="preserve">Đinh Xuân Đồi
</t>
  </si>
  <si>
    <t xml:space="preserve">105/HSST
26/06/2006
TAND tỉnh Thái Bình </t>
  </si>
  <si>
    <t>27
14/10/2011</t>
  </si>
  <si>
    <t xml:space="preserve">Tiền bồi thường Nhà nước 158.022.000đ </t>
  </si>
  <si>
    <t xml:space="preserve"> 18/09/2019</t>
  </si>
  <si>
    <t>14
28/8/2015</t>
  </si>
  <si>
    <t xml:space="preserve">Hoàng Văn Phú
</t>
  </si>
  <si>
    <t xml:space="preserve">xã Hồng Lĩnh, huyện Hưng Hà, tỉnh Thái Bình
</t>
  </si>
  <si>
    <t>66/2017/HSST
 23/08/2017
 TAND huyện Hưng Hà, tỉnh Thái Bình</t>
  </si>
  <si>
    <t>43
29/11/2017</t>
  </si>
  <si>
    <t>Tiền án phí HSST 200.000đ Nộp án phí DSST 394.000đ</t>
  </si>
  <si>
    <t>63
28/9/2018</t>
  </si>
  <si>
    <t xml:space="preserve">Đinh Trọng Sình
Phạm Đức Nhượng
</t>
  </si>
  <si>
    <t xml:space="preserve">Sình: xã Dân Chủ, huyện Hưng Hà, tỉnh Thái Bình
Nhượng: xã Hồng Lĩnh, huyện Hưng Hà, tỉnh Thái Bình
</t>
  </si>
  <si>
    <t xml:space="preserve">29/2010/HSST
 06/10/2010
TAND huyện Hưng Hà;
 01/2011/HSPT
04/01/2011
TAND tỉnh Thái Bình </t>
  </si>
  <si>
    <t>39
 19/01/2011</t>
  </si>
  <si>
    <t>Nhượng phải nộp án phí 20.500.000đ, Sình nộp: án phí DSST 575.000đ và tiền SQNN 11.500.000đ</t>
  </si>
  <si>
    <t xml:space="preserve"> 11/09/2019</t>
  </si>
  <si>
    <t>22
22/3/2016</t>
  </si>
  <si>
    <t xml:space="preserve">Nguyễn Văn Thư
</t>
  </si>
  <si>
    <t>63/HSST
18/09/2015
 TAND huyện Đông Hưng, tỉnh Thái Bình</t>
  </si>
  <si>
    <t>84
15/12/2015</t>
  </si>
  <si>
    <t>AP HSST 200.000đ, Phạt SCQNN 10.000.000đ</t>
  </si>
  <si>
    <t xml:space="preserve">  21/08/2019</t>
  </si>
  <si>
    <t>45
16/8/2018</t>
  </si>
  <si>
    <t xml:space="preserve">Đinh Tiến Thành
Nguyễn Văn Chúng
</t>
  </si>
  <si>
    <t xml:space="preserve">Thành: xã Văn Lang, huyện Hưng Hà, tỉnh Thái Bình
Chúng: xã Hồng Lĩnh, huyện Hưng Hà, tỉnh Thái Bình
</t>
  </si>
  <si>
    <t>40/2011/HSST
14/07/2011
TAND huyện Hưng Hà, tỉnh Thái Bình</t>
  </si>
  <si>
    <t>114
 22/08/2011</t>
  </si>
  <si>
    <t>Tiền phạt SQNN 11.000.000đ</t>
  </si>
  <si>
    <t xml:space="preserve"> 12/09/2019</t>
  </si>
  <si>
    <t>12
29/9/2012</t>
  </si>
  <si>
    <t xml:space="preserve">Nguyễn Quý Tân
</t>
  </si>
  <si>
    <t>30/2018/HSST
15/06/2018
 TAND huyện Hưng Hà, tỉnh Thái Bình</t>
  </si>
  <si>
    <t>212
 15/06/2018</t>
  </si>
  <si>
    <t>Tiền án phí 200.000đ; Phạt 7.000.000đ</t>
  </si>
  <si>
    <t xml:space="preserve">70
28/9/2018
</t>
  </si>
  <si>
    <t xml:space="preserve">Nguyễn Văn Thành
</t>
  </si>
  <si>
    <t xml:space="preserve">Khu Tây xuyên, thị trấn Hưng Nhân, huyện Hưng Hà, tỉnh Thái Bình
</t>
  </si>
  <si>
    <t>29/2016/HSST
12/04/2016
 TAND huyện Hưng Hà, tỉnh Thái Bình</t>
  </si>
  <si>
    <t>197
 16/05/2016</t>
  </si>
  <si>
    <t>tiền phạt SQNN 6.068.000đ; Tịch thu 1000đ</t>
  </si>
  <si>
    <t>15
17/8/2016</t>
  </si>
  <si>
    <t xml:space="preserve">Trần Xuân Bình
</t>
  </si>
  <si>
    <t xml:space="preserve">Khu Tây Xuyên, thị trấn Hưng Hà, huyện Hưng Hà, tỉnh Thái Bình
</t>
  </si>
  <si>
    <t>204
 19/05/2016</t>
  </si>
  <si>
    <t xml:space="preserve"> Án phí 200.000đ, tiền phạt 8.000.000đ</t>
  </si>
  <si>
    <t>23C
25/5/2016</t>
  </si>
  <si>
    <t>Nguyễn Văn Hải
Nguyễn Thị Phước</t>
  </si>
  <si>
    <t xml:space="preserve">Hải: Khống, xã Phúc Khánh, huyện Hưng Hà, tỉnh Thái Bình
Phước: Khống, xã Phúc Khánh, huyện Hưng Hà, tỉnh Thái Bình
</t>
  </si>
  <si>
    <t>25/2014/HNGĐ-ST
 26/05/2014
  TAND huyện Hưng Hà, tỉnh Thái Bình</t>
  </si>
  <si>
    <t>184
 02/07/2014</t>
  </si>
  <si>
    <t>Án phí DSST 433.000đ</t>
  </si>
  <si>
    <t>70
23/8/2016</t>
  </si>
  <si>
    <t xml:space="preserve">Phạm Anh Tú
</t>
  </si>
  <si>
    <t xml:space="preserve">Hiến Nạp, xã Minh Khai, huyện Hưng Hà, tỉnh Thái Bình
</t>
  </si>
  <si>
    <t>172015//HSST
27/03/2015
TAND huyện Hưng Hà, tỉnh Thái Bình; 36/2015/HSPT
29/05/2015
 Tòa án nhân dân tỉnh Thái Bình</t>
  </si>
  <si>
    <t>162
 17/06/2015</t>
  </si>
  <si>
    <t>Phạt SCQ 3.000.000đ</t>
  </si>
  <si>
    <t>35
04/11/2015</t>
  </si>
  <si>
    <t xml:space="preserve">Đinh Văn Tám
</t>
  </si>
  <si>
    <t>17/2015//HSST
27/03/2015 
 TAND huyện Hưng Hà, tỉnh Thái Bình; 36/2015/HSPT
 29/05/2015
Tòa án nhân dân tỉnh Thái Bình</t>
  </si>
  <si>
    <t>164
 17/06/2015</t>
  </si>
  <si>
    <t>60
28/9/2017</t>
  </si>
  <si>
    <t xml:space="preserve">Trần Thị Thục
</t>
  </si>
  <si>
    <t xml:space="preserve">Thanh La, xã Minh Khai, huyện Hưng Hà, tỉnh Thái Bình
</t>
  </si>
  <si>
    <t>46/2014/HSST
24/06/2014
 TAND huyện Hưng Hà, tỉnh Thái Bình; 64/2014/HSPT
29/08/2014
 Tòa án nhân dân tỉnh Thái Bình</t>
  </si>
  <si>
    <t>47
 17/11/2014</t>
  </si>
  <si>
    <t>Tiền AP 2.230.000đ</t>
  </si>
  <si>
    <t xml:space="preserve"> 10/06/2019
 10/06/2019</t>
  </si>
  <si>
    <t>55
29/9/2015</t>
  </si>
  <si>
    <t>Vũ Văn Tứ</t>
  </si>
  <si>
    <t xml:space="preserve">Tuy Lai, xã Minh Khai, huyện Hưng Hà, tỉnh Thái Bình
</t>
  </si>
  <si>
    <t>45/2016/HSST
 21/06/2016
TAND huyện Hưng Hà, tỉnh Thái Bình</t>
  </si>
  <si>
    <t>01
 06/10/2016</t>
  </si>
  <si>
    <t>Phạt SCQ 4.700.000đ</t>
  </si>
  <si>
    <t>26
01/8/2017</t>
  </si>
  <si>
    <t xml:space="preserve">Nguyễn Văn Lĩnh
</t>
  </si>
  <si>
    <t xml:space="preserve">Long Nãi, xã Độc Lập, huyện Hưng Hà, tỉnh Thái Bình
</t>
  </si>
  <si>
    <t>64/2015/HSST
23/10/2015
 Tòa án nhân dân huyện Hưng Hà, tỉnh Thái Bình</t>
  </si>
  <si>
    <t>101
 13/01/2016</t>
  </si>
  <si>
    <t>Án phí 200.000đ, Phạt SCQ 3.000.000đ</t>
  </si>
  <si>
    <t xml:space="preserve"> 09/09/2019</t>
  </si>
  <si>
    <t>71
23/8/2016</t>
  </si>
  <si>
    <t xml:space="preserve">Nguyễn Văn Bằng
</t>
  </si>
  <si>
    <t xml:space="preserve">Xuân La, xã Độc Lập, huyện Hưng Hà, tỉnh Thái Bình
</t>
  </si>
  <si>
    <t>20/2016/HSST
17/03/2016
Tòa án nhân dân huyện Hưng Hà, tỉnh Thái Bình</t>
  </si>
  <si>
    <t>09
12/05/2016</t>
  </si>
  <si>
    <t>Tiền bồi thường</t>
  </si>
  <si>
    <t>57
26/7/2016</t>
  </si>
  <si>
    <t>Bùi Xuân Hưng
Mai Văn Phong
Nguyễn Văn Thấn
Vũ Quyết Định</t>
  </si>
  <si>
    <t xml:space="preserve">Hưng: Đôn Nông, xã Đoan Hùng, huyện Hưng Hà, tỉnh Thái Bình
Phong: Phú Khu, xã Văn Lang, huyện Hưng Hà, tỉnh Thái Bình
Thấn: Thượng Ngạn, xã Văn Lang, huyện Hưng Hà, tỉnh Thái Bình
Định: Thượng Ngạn, xã Văn Lang, huyện Hưng Hà, tỉnh Thái Bình
</t>
  </si>
  <si>
    <t>19/2014/HSST
27/03/2014
 Tòa án nhân dân huyện Hưng Hà, tỉnh Thái Bình</t>
  </si>
  <si>
    <t xml:space="preserve">157
 20/06/2014
</t>
  </si>
  <si>
    <t>Truy thu: 5.000.000đ; án phí 400.000đ</t>
  </si>
  <si>
    <t>41
28/8/2014</t>
  </si>
  <si>
    <t xml:space="preserve">Lê Văn Dương
</t>
  </si>
  <si>
    <t xml:space="preserve">Thưởng Duyên, xã Văn Lang, huyện Hưng Hà, tỉnh Thái Bình
</t>
  </si>
  <si>
    <t>36A/2015/HSST
23/07/2015
 Tòa án nhân dân huyện Hưng Hà, tỉnh Thái Bình</t>
  </si>
  <si>
    <t>25
 07/10/2015</t>
  </si>
  <si>
    <t>Phạt SQNN 2.700.000đ</t>
  </si>
  <si>
    <t>59
26/12/2016</t>
  </si>
  <si>
    <t xml:space="preserve">Lộ Văn Đồng
</t>
  </si>
  <si>
    <t xml:space="preserve">Thưởng Duyên,, xã Văn Lang, huyện Hưng Hà, tỉnh Thái Bình
</t>
  </si>
  <si>
    <t>28
 07/10/2015</t>
  </si>
  <si>
    <t>Phạt SQNN 5.000.000đ</t>
  </si>
  <si>
    <t>57
26/12/2016</t>
  </si>
  <si>
    <t xml:space="preserve">Nguyễn Thế Thịnh
</t>
  </si>
  <si>
    <t>29
 07/10/2015</t>
  </si>
  <si>
    <t>Tiền án phí HSST 200.000đ; Phạt SQNN 5.000.000đ</t>
  </si>
  <si>
    <t>35
16/8/2016</t>
  </si>
  <si>
    <t xml:space="preserve">Lê Văn Kha
</t>
  </si>
  <si>
    <t>36A/2015/HSST23/07/2015
 Tòa án nhân dân huyện Hưng Hà, tỉnh Thái Bình</t>
  </si>
  <si>
    <t>24
 07/10/2015</t>
  </si>
  <si>
    <t>Tiền phạt SQNN 3.000.000đ</t>
  </si>
  <si>
    <t xml:space="preserve"> 09/11/2018</t>
  </si>
  <si>
    <t>40
28/9/2016</t>
  </si>
  <si>
    <t xml:space="preserve">Nguyễn Văn Nam 
</t>
  </si>
  <si>
    <t>29/2016/HSST
19/05/2016
 Tòa án nhân dân huyện Hưng Hà, tỉnh Thái Bình</t>
  </si>
  <si>
    <t>199
 19/05/2016</t>
  </si>
  <si>
    <t>Tiền án phí 200.000đ; Phạt 3.000.000đ</t>
  </si>
  <si>
    <t xml:space="preserve"> 22/08/2019</t>
  </si>
  <si>
    <t>23A
24/5/2016</t>
  </si>
  <si>
    <t xml:space="preserve">Khu Ân Xá, thị trấn Hưng Hà, huyện Hưng Hà, tỉnh Thái Bình
</t>
  </si>
  <si>
    <t xml:space="preserve">08/2018/HSST
05/02/2018
Tòa án nhân dân huyện Hưng Hà, tỉnh Thái Bình
</t>
  </si>
  <si>
    <t>159
 06/04/2018</t>
  </si>
  <si>
    <t>Án phí 200.000đ, Phạt SCQ 12.000.000đ</t>
  </si>
  <si>
    <t>14/08/2019</t>
  </si>
  <si>
    <t>43
27/9/2018</t>
  </si>
  <si>
    <t>Khúc Văn Hân</t>
  </si>
  <si>
    <t xml:space="preserve">Vế Tây, xã Canh Tân, huyện Hưng Hà, tỉnh Thái Bình
</t>
  </si>
  <si>
    <t>37/2016/HSST
18/05/2016
Tòa án nhân dân huyện Hưng Hà, tỉnh Thái Bình; 70/2016/HSPT
12/08/2016
 Tòa án nhân dân tỉnh Thái Bình</t>
  </si>
  <si>
    <t xml:space="preserve">93
 10/03/2017 </t>
  </si>
  <si>
    <t>Tiền án phí 200.000đ; phạt SQNN 3.000.000đ</t>
  </si>
  <si>
    <t>17
27/7/2017</t>
  </si>
  <si>
    <t xml:space="preserve">Trần Văn Ba
</t>
  </si>
  <si>
    <t xml:space="preserve">Vế Đông, xã Canh Tân, huyện Hưng Hà, tỉnh Thái Bình
</t>
  </si>
  <si>
    <t>28/2013/HSST
30/08/2013
 Tòa án nhân dân huyện Kim Động, tỉnh Hưng Yên; 173/2013/HSPT
03/12/2013
 Tòa án nhân dân tỉnh Hưng Yên</t>
  </si>
  <si>
    <t>14
06/10/2017</t>
  </si>
  <si>
    <t xml:space="preserve"> 23/08/2019</t>
  </si>
  <si>
    <t>02
16/11/2017</t>
  </si>
  <si>
    <t>37/2016/HSST
18/05/2016
 Tòa án nhân dân huyện Hưng Hà, tỉnh Thái Bình; 70/2016/HSPT
12/08/2016
 Tòa án nhân dân tỉnh Thái Bình</t>
  </si>
  <si>
    <t>92
 10/03/2017</t>
  </si>
  <si>
    <t xml:space="preserve"> 20/09/2019</t>
  </si>
  <si>
    <t>15
27/7/2017</t>
  </si>
  <si>
    <t xml:space="preserve">Trần Văn Chính
</t>
  </si>
  <si>
    <t xml:space="preserve"> Khu Tây Xuyên, thị trấn Hưng Nhân, huyện Hưng Hà, tỉnh Thái Bình
</t>
  </si>
  <si>
    <t>29/2016/HSST
12/04/2016
 Tòa án nhân dân huyện Hưng Hà, tỉnh Thái Bình</t>
  </si>
  <si>
    <t>200
 19/05/2016</t>
  </si>
  <si>
    <t>35
29/8/2016</t>
  </si>
  <si>
    <t xml:space="preserve">Trần Văn Mạnh </t>
  </si>
  <si>
    <t xml:space="preserve">Khu Đặng Xá, thị trấn Hưng Nhân, huyện Hưng Hà, tỉnh Thái Bình
</t>
  </si>
  <si>
    <t>08/2018/HSST
05/02/2018
 Tòa án nhân dân huyện Hưng Hà, tỉnh Thái Bình</t>
  </si>
  <si>
    <t>158
 06/04/2018</t>
  </si>
  <si>
    <t>Tiền phạt SQNN 12.000.000đ</t>
  </si>
  <si>
    <t xml:space="preserve"> 31/08/2019</t>
  </si>
  <si>
    <t>34
28/8/2018</t>
  </si>
  <si>
    <t xml:space="preserve">Nguyễn Văn Thường 
</t>
  </si>
  <si>
    <t xml:space="preserve">Khu Ân Xá, thị trấn Hưng Nhân, huyện Hưng Hà, tỉnh Thái Bình
</t>
  </si>
  <si>
    <t>08/2018/HSST
05/02/2018
Tòa án nhân dân huyện Hưng Hà, tỉnh Thái Bình</t>
  </si>
  <si>
    <t>166
06/04/2018</t>
  </si>
  <si>
    <t>Tiền phạt SQNN 2.900.000đ</t>
  </si>
  <si>
    <t>34
06/8/2018</t>
  </si>
  <si>
    <t>Trần Văn Đức</t>
  </si>
  <si>
    <t xml:space="preserve"> Khu Ân Xá, thị trấn Hưng Nhân, huyện Hưng Hà, tỉnh Thái Bình
</t>
  </si>
  <si>
    <t>160
06/04/2018</t>
  </si>
  <si>
    <t>29
06/8/2018</t>
  </si>
  <si>
    <t xml:space="preserve">Nguyễn Thị Hoa
</t>
  </si>
  <si>
    <t xml:space="preserve">Phương La 4, xã Thái Phương, huyện Hưng Hà, tỉnh Thái Bình
</t>
  </si>
  <si>
    <t>05/2016/HSST
02/02/2016
 Tòa án nhân dân huyện Hưng Hà, tỉnh Thái Bình</t>
  </si>
  <si>
    <t>129
 15/03/2016</t>
  </si>
  <si>
    <t>Tiền phạt SQNN 5.000.000đ</t>
  </si>
  <si>
    <t>26
18/4/2016</t>
  </si>
  <si>
    <t xml:space="preserve">Đào Xuân Đạt
</t>
  </si>
  <si>
    <t xml:space="preserve">Nhân Xá, xã Thái Phương, huyện Hưng Hà, tỉnh Thái Bình
</t>
  </si>
  <si>
    <t>106/2017/HSST
 22/12/2017
 Tòa án nhân dân huyện Hưng Hà, tỉnh Thái Bình</t>
  </si>
  <si>
    <t>116
 02/02/2018</t>
  </si>
  <si>
    <t>Tiền phạt SQNN 2.170.000đ</t>
  </si>
  <si>
    <t>18/09/2019</t>
  </si>
  <si>
    <t>56
28/9/2018</t>
  </si>
  <si>
    <t xml:space="preserve">Nguyễn Văn Thái
</t>
  </si>
  <si>
    <t xml:space="preserve">Khu Đầu, thị trấn Hưng Nhân, huyện Hưng Hà, tỉnh Thái Bình
</t>
  </si>
  <si>
    <t>17/2018/HSST
14/03/2018
 Tòa án nhân dân huyện Hưng Hà, tỉnh Thái Bình</t>
  </si>
  <si>
    <t>177
 27/04/2018</t>
  </si>
  <si>
    <t xml:space="preserve"> Tiền án phí 200.000đ; tiền sung công 1.320.000đ</t>
  </si>
  <si>
    <t>59
28/9/2018</t>
  </si>
  <si>
    <t>Đào Quang Huỳnh</t>
  </si>
  <si>
    <t>07/2016/HSST
02/02/2016
Tòa án nhân dân huyện Hưng Hà, tỉnh Thái Bình</t>
  </si>
  <si>
    <t>136
 16/03/2016</t>
  </si>
  <si>
    <t>Tiền phạt SQNN 2.700.000đ</t>
  </si>
  <si>
    <t>22
29/7/2016</t>
  </si>
  <si>
    <t xml:space="preserve">Nguyễn Văn Khăng
</t>
  </si>
  <si>
    <t xml:space="preserve"> Nhân Xá, xã Thái Phương, huyện Hưng Hà, tỉnh Thái Bình, xã Thái Phương, huyện Hưng Hà, tỉnh Thái Bình
</t>
  </si>
  <si>
    <t>07/2016/HSST
02/02/2016
 Tòa án nhân dân huyện Hưng Hà, tỉnh Thái Bình</t>
  </si>
  <si>
    <t>135
 16/03/2016</t>
  </si>
  <si>
    <t>Tiền án phí HSST 200.000đ; Phạt SCQ 3.000.000đ</t>
  </si>
  <si>
    <t>37
24/6/2016</t>
  </si>
  <si>
    <t xml:space="preserve">Nguyễn Văn Tá
</t>
  </si>
  <si>
    <t>139
 16/03/2016</t>
  </si>
  <si>
    <t>Tiền án phí HSST 200.000đ; Phạt SCQ 6.000.000đ</t>
  </si>
  <si>
    <t>16
19/8/2018</t>
  </si>
  <si>
    <t xml:space="preserve">Nguyễn Văn Thùy
</t>
  </si>
  <si>
    <t>Nhân Xá, xã Thái Phương, huyện Hưng Hà, tỉnh Thái Bình</t>
  </si>
  <si>
    <t>138
 16/03/2016</t>
  </si>
  <si>
    <t>Tiền án phí 200.000đ; tiền phạt SQNN 6.000.000đ</t>
  </si>
  <si>
    <t>48
04/7/2016</t>
  </si>
  <si>
    <t xml:space="preserve">Nguyễn Thị Tuệ 
</t>
  </si>
  <si>
    <t>54/2015/HSST
 03/09/2015
 Tòa án nhân dân huyện Hưng Hà, tỉnh Thái Bình</t>
  </si>
  <si>
    <t>79
24/11/2015</t>
  </si>
  <si>
    <t xml:space="preserve"> Tiền phạt + trả tang vật 5.160.000đ</t>
  </si>
  <si>
    <t>60
09/8/2016</t>
  </si>
  <si>
    <t xml:space="preserve">Đỗ Văn Tuân
</t>
  </si>
  <si>
    <t xml:space="preserve">Khu Văn, thị trấn Hưng Hà, huyện Hưng Hà, tỉnh Thái Bình
</t>
  </si>
  <si>
    <t>54/2014/HSST
 18/07/2014
 Tòa án nhân dân huyện Hưng Hà, tỉnh Thái Bình</t>
  </si>
  <si>
    <t>60
 26/12/2014</t>
  </si>
  <si>
    <t>tiền phạt 5.000.000đ; tiền tịch thu 150.000đ</t>
  </si>
  <si>
    <t>02
28/8/2015</t>
  </si>
  <si>
    <t xml:space="preserve">Nguyễn Văn Bách
</t>
  </si>
  <si>
    <t xml:space="preserve">Khu Đầu, thị trấn Hưng Hà, huyện Hưng Hà, tỉnh Thái Bình
</t>
  </si>
  <si>
    <t>31/2014/HSST
18/04/2014
 Tòa án nhân dân huyện Hưng Hà, tỉnh Thái Bình</t>
  </si>
  <si>
    <t>169
 11/07/2014</t>
  </si>
  <si>
    <t>Tiền phạt SQNN 4.528.000đ</t>
  </si>
  <si>
    <t>07
28/8/2015</t>
  </si>
  <si>
    <t xml:space="preserve">Trần Văn Hải 
</t>
  </si>
  <si>
    <t>69/2014/HSST
 03/10/2014
 Tòa án nhân dân huyện Hưng Hà, tỉnh Thái Bình</t>
  </si>
  <si>
    <t>32
11/11/2014</t>
  </si>
  <si>
    <t>Tiền phạt SQNN 6.807.000đ</t>
  </si>
  <si>
    <t>03
28/8/2015</t>
  </si>
  <si>
    <t>Mai Ngọc Thuấn</t>
  </si>
  <si>
    <t>thôn Minh Thiện, xã Hòa Bình, huyện Hưng Hà, tỉnh Thái Bình</t>
  </si>
  <si>
    <t>51/2015/HSST</t>
  </si>
  <si>
    <t>34
09/10/2015</t>
  </si>
  <si>
    <t>Tiền án phí 837.000 đồng</t>
  </si>
  <si>
    <t>Tô Văn Thảo
Tô Đăng Chuyển</t>
  </si>
  <si>
    <t>Cộng Hòa - Hưng Hà - Thái Bình</t>
  </si>
  <si>
    <t>46/2011/HSST</t>
  </si>
  <si>
    <t>08
03/10/2011</t>
  </si>
  <si>
    <t>Tiền phạt SQNN 9.500.000 đ</t>
  </si>
  <si>
    <t xml:space="preserve">Tạ Hữu Hợp </t>
  </si>
  <si>
    <t>Thống Nhất - Hưng Hà - Thái Bình</t>
  </si>
  <si>
    <t>05/2015/DSST</t>
  </si>
  <si>
    <t>02
02/11/2015</t>
  </si>
  <si>
    <t>Thanh toán nợ 427.037.000 đồng</t>
  </si>
  <si>
    <t>16/DSST</t>
  </si>
  <si>
    <t>122A
15/4/2010</t>
  </si>
  <si>
    <t>Thanh toán lãi suất</t>
  </si>
  <si>
    <t>Vũ Thị Tròn (Xương)</t>
  </si>
  <si>
    <t>thôn Nứa,, xã Liên Hiệp, Hưng Hà, Thái Bình</t>
  </si>
  <si>
    <t>16/2014/DSPT</t>
  </si>
  <si>
    <t>13
23/7/2014</t>
  </si>
  <si>
    <t>Án phí 400.000 đ</t>
  </si>
  <si>
    <t>Trung + Tuấn + Lệ</t>
  </si>
  <si>
    <t>Hùng Thắng - Hồng An - Hưng Hà - Thái Bình</t>
  </si>
  <si>
    <t>46/2013/HSST
05/7/2013
TAND Hưng Hà</t>
  </si>
  <si>
    <t>169
09/8/2013</t>
  </si>
  <si>
    <t>Án phí 300.000 đ</t>
  </si>
  <si>
    <t>Nguyễn Văn Thắng
Đỗ Văn Long</t>
  </si>
  <si>
    <t>thôn Lộc Thọ - Độc Lập - Hưng Hà</t>
  </si>
  <si>
    <t>48/HSST/2011</t>
  </si>
  <si>
    <t>06
03/10/2011</t>
  </si>
  <si>
    <t>Phạt SQNN 13.200.000đ</t>
  </si>
  <si>
    <t>Nguyễn Văn Quýnh</t>
  </si>
  <si>
    <t>Thôn Duyên Trường - Tây Đô - Hưng Hà - Thái Bình</t>
  </si>
  <si>
    <t>46/2014/HSST</t>
  </si>
  <si>
    <t>13
09/10/2014</t>
  </si>
  <si>
    <t>Phạt SQNN 2.100.000 đồng</t>
  </si>
  <si>
    <t>68/2016/HSST</t>
  </si>
  <si>
    <t>39
06/1/2017</t>
  </si>
  <si>
    <t>Án phí 800.000 đồng</t>
  </si>
  <si>
    <t>Công ty TNHH Hồng Thái</t>
  </si>
  <si>
    <t>Khu Thị Tứ - Minh Hòa - Hưng Hà - Thái Bình</t>
  </si>
  <si>
    <t>02/2015/KDTM</t>
  </si>
  <si>
    <t>01
02/11/2015</t>
  </si>
  <si>
    <t>Án phí 8.690.000 đồng</t>
  </si>
  <si>
    <t xml:space="preserve"> Thôn  Vế Đông, xã Canh Tân, huyện Hưng Hà, tỉnh Thái Bình
</t>
  </si>
  <si>
    <t>28/2013/HSST
30/08/2013
 Tòa án nhân dân huyện Kim Động, tỉnh Hưng Yên; 173/2013/HSPT
03/10/2013
 Tòa án nhân dân tỉnh Hưng Yên</t>
  </si>
  <si>
    <t>15
 06/10/2017</t>
  </si>
  <si>
    <t>Tiền án phí 9.565.600đ</t>
  </si>
  <si>
    <t>01
16/11/2017</t>
  </si>
  <si>
    <t>VŨ XUÂN THẢO</t>
  </si>
  <si>
    <t>Thôn Khả Phú, 
xã Bình Thanh,
huyện KX, TB</t>
  </si>
  <si>
    <t>17/HSST 09.5.2013 TAND Kiến Xương, TB</t>
  </si>
  <si>
    <t>89/QĐ-CCTHA 18.6.2013</t>
  </si>
  <si>
    <t>Phạt:4.750</t>
  </si>
  <si>
    <t>13.3.2020</t>
  </si>
  <si>
    <t>23/QĐ-CCTHA 13.3.2020</t>
  </si>
  <si>
    <t>ĐẶNG THỊ LẠN</t>
  </si>
  <si>
    <t>Thôn Cao Bạt Lụ, 
xã Nam Cao,
huyện KX, TB</t>
  </si>
  <si>
    <t>19/HSST 16.5.2013 TAND Kiến Xương, TB</t>
  </si>
  <si>
    <t>108/QĐ-CCTHA 16.5.2013</t>
  </si>
  <si>
    <t>Phạt: 4.449</t>
  </si>
  <si>
    <t>11.3.2016</t>
  </si>
  <si>
    <t>26/QĐ-CCTHA 04.9.2015</t>
  </si>
  <si>
    <t>NGUYỄN THIÊN HẢI</t>
  </si>
  <si>
    <t>Thôn Cao Bạt Nam, 
xã Nam Cao,
huyện KX, TB</t>
  </si>
  <si>
    <t>70/HSST 23.12.2014 TAND Kiến Xương, TB</t>
  </si>
  <si>
    <t>79/QĐ-CCTHA 30.3.2015</t>
  </si>
  <si>
    <t>Phạt: 4.800</t>
  </si>
  <si>
    <t>16/4/2019</t>
  </si>
  <si>
    <t>11/QĐ-CCTHA 16/4/2019</t>
  </si>
  <si>
    <t>PHẠM MẠNH HÙNG</t>
  </si>
  <si>
    <t>Thôn Nam Hưng Bắc,
xã Đình Phùng,
huyện KX, TB</t>
  </si>
  <si>
    <t>98/HSPT 27.11.2014 TAND tỉnh TB</t>
  </si>
  <si>
    <t>135/QĐ-CCTHA 22.6.2015</t>
  </si>
  <si>
    <t>AP: 7.762
Phạt: 4.690</t>
  </si>
  <si>
    <t>01.9.2015</t>
  </si>
  <si>
    <t>32/QĐ-CCTHA 04.9.2015</t>
  </si>
  <si>
    <t>ĐẶNG XUÂN PHỔ</t>
  </si>
  <si>
    <t>Thôn Chi Lăng,
xã Quang Minh,
huyện KX, TB</t>
  </si>
  <si>
    <t>28/HNGĐ 29.8.2014 TAND KX, TB</t>
  </si>
  <si>
    <t>01/QĐ-CCTHA 01.10.2014</t>
  </si>
  <si>
    <t>Thanh toán 15.000</t>
  </si>
  <si>
    <t>22.3.2016</t>
  </si>
  <si>
    <t>181/QĐ-CCTHA 23.3.2016</t>
  </si>
  <si>
    <t>02/QĐ-CCTHA 01.10.2014</t>
  </si>
  <si>
    <t>Góp NC: 13.000</t>
  </si>
  <si>
    <t>182/QĐ-CCTHA 23.3.2016</t>
  </si>
  <si>
    <t>PHẠM T THÚY HẰNG</t>
  </si>
  <si>
    <t>Thôn Nam Huân Nam, xã Đình Phùng, 
huyện KX, 
tỉnh TB</t>
  </si>
  <si>
    <t>29
17.9.2015 TAND KX</t>
  </si>
  <si>
    <t>36
03.11.2015</t>
  </si>
  <si>
    <t>Án phí: 10.125</t>
  </si>
  <si>
    <t>31.3.2016</t>
  </si>
  <si>
    <t>186 31.3.2016</t>
  </si>
  <si>
    <t>VŨ VĂN HÀ</t>
  </si>
  <si>
    <t>Thôn Cao Bạt Nang, 
xã Đình Phùng, 
huyện KX, 
tỉnh TB</t>
  </si>
  <si>
    <t>59
27.11.2015 TAND KX</t>
  </si>
  <si>
    <t>43
08.01.2016</t>
  </si>
  <si>
    <t>Án phí: 200
Phạt: 3.000</t>
  </si>
  <si>
    <t>187
31.3.2016</t>
  </si>
  <si>
    <t>NGUYỄN VĂN TOÀN</t>
  </si>
  <si>
    <t>Xã Hồng Tiến,
 huyện KX,
tỉnh TB</t>
  </si>
  <si>
    <t>74
29.5.2015
TAND TPHCM</t>
  </si>
  <si>
    <t>65
09.3.2016</t>
  </si>
  <si>
    <t>Án phí: 200
Phạt: 10.000
TTSQ: 800</t>
  </si>
  <si>
    <t>05.4.2016</t>
  </si>
  <si>
    <t>188
05.4.2016</t>
  </si>
  <si>
    <t>PHẠM NGỌC THIỂN</t>
  </si>
  <si>
    <t>Thôn Nam Huân Nam
xã Đình Phùng,
huyện KX, TB</t>
  </si>
  <si>
    <t>27/HSST
15.6.2016
TAND Kiến Xương, TB</t>
  </si>
  <si>
    <t>116/QĐ-CCTHA 27.7.2016</t>
  </si>
  <si>
    <t>AP: 200
TTSQ: 1.300</t>
  </si>
  <si>
    <t>11.8.2016</t>
  </si>
  <si>
    <t>225/QĐ-CCTHA 12.8.2016</t>
  </si>
  <si>
    <t>TRẦN ĐỨC THỤ</t>
  </si>
  <si>
    <t>Thôn An Phú,
xã An Bồi,
huyện KX, TB</t>
  </si>
  <si>
    <t>09/HSST 06.3.2015 TAND Kiến Xương, TB</t>
  </si>
  <si>
    <t>88/QĐ-CCTHA 17.4.2015</t>
  </si>
  <si>
    <t xml:space="preserve">
Phạt: 4.800</t>
  </si>
  <si>
    <t>16QĐ-CCTHA 11/2/2020</t>
  </si>
  <si>
    <t>ĐINH VĂN TUẤT</t>
  </si>
  <si>
    <t>Thôn 6,
xã Vũ Thắng,
huyện KX, TB</t>
  </si>
  <si>
    <t>21/DSPT 27.9.2010 TAND tỉnh TB</t>
  </si>
  <si>
    <t>11/QĐ-CCTHA 08.10.2015</t>
  </si>
  <si>
    <t>Thanh toán tài sản: 17.000</t>
  </si>
  <si>
    <t>01.9.2016</t>
  </si>
  <si>
    <t>266/QĐ-CCTHA 08.9.2016</t>
  </si>
  <si>
    <t>LÊ VĂN TUẤN</t>
  </si>
  <si>
    <t>Thôn Đa Cốc, xã Bình Thanh</t>
  </si>
  <si>
    <t>08/HSST 24/2/2017TA KX</t>
  </si>
  <si>
    <t>100/07.4.2017</t>
  </si>
  <si>
    <t>AP:200
Phạt:3.000
Truy thu: 450</t>
  </si>
  <si>
    <t>09.5.2017</t>
  </si>
  <si>
    <t>17/10.5.2017</t>
  </si>
  <si>
    <t>PHẠM VĂN MẠNH</t>
  </si>
  <si>
    <t>Thôn 5, xã Vũ Thắng</t>
  </si>
  <si>
    <t>08/HSST 01/3/2017TATX Gia nghĩa</t>
  </si>
  <si>
    <t>134/7.6.2017</t>
  </si>
  <si>
    <t>AP:200
Phạt:13.000</t>
  </si>
  <si>
    <t>23.6.2017</t>
  </si>
  <si>
    <t>33/26.6.2017</t>
  </si>
  <si>
    <t>NGUYÊN VĂN HIỆP</t>
  </si>
  <si>
    <t>Thôn Lai Vy, xã Quang Minh</t>
  </si>
  <si>
    <t>25/HSST
08/6/2017TAKX</t>
  </si>
  <si>
    <t>164/18.7.2017</t>
  </si>
  <si>
    <t>AP:200
phạt:7.000</t>
  </si>
  <si>
    <t>42/09.8.2017</t>
  </si>
  <si>
    <t>NGUYÊN VĂN NINH</t>
  </si>
  <si>
    <t>Thôn Bằng trạch,Xã An Bình, Kiến Xương, Thái Bình</t>
  </si>
  <si>
    <t>303/HSST 19.9.2012 TAND Kiến Xương,TB</t>
  </si>
  <si>
    <t>23/QĐ-CCTHA 26.11.2012</t>
  </si>
  <si>
    <t>Phạt: 7.830</t>
  </si>
  <si>
    <t>13/8/2019</t>
  </si>
  <si>
    <t>36/QĐ-CCTHA 13/8/2019</t>
  </si>
  <si>
    <t>PHÙNG VĂN SƠN</t>
  </si>
  <si>
    <t>52/HSPT 29.7.2014 TAND Kiến Xương,TB</t>
  </si>
  <si>
    <t>131/QĐ-CCTHA 20.8.2014</t>
  </si>
  <si>
    <t>AP HSST: 200
AP DSST: 4.200</t>
  </si>
  <si>
    <t>31.3.2021</t>
  </si>
  <si>
    <t>114/QĐ-CCTHA 21.9.2015</t>
  </si>
  <si>
    <t>PHẠM T HẢI YẾN</t>
  </si>
  <si>
    <t>Thôn Hương Ngải,Xã Bình Minh, Kiến Xương, TB</t>
  </si>
  <si>
    <t>32/HSST 02.7.2015 TAND KX,TB</t>
  </si>
  <si>
    <t>160/QĐ-CCTHA 16.7.2014</t>
  </si>
  <si>
    <t>AP: 200; phạt: 5,000</t>
  </si>
  <si>
    <t>22,3,2017</t>
  </si>
  <si>
    <t>172/QĐ-CCTHA 23.9.2015</t>
  </si>
  <si>
    <t>NGUYỄN HỒNG QUANG</t>
  </si>
  <si>
    <t>Thôn Bình Trật Bắc,
xã An Bình,
huyện KX, tỉnh TB</t>
  </si>
  <si>
    <t>210/HSPT 16.5.2006
TAND Tối cao</t>
  </si>
  <si>
    <t>40/QĐ-CCTHA 17.2.2014</t>
  </si>
  <si>
    <t>Bồi thường CDNC: 34,050</t>
  </si>
  <si>
    <t>26.9.2016</t>
  </si>
  <si>
    <t>297/QĐ-CCTHA 27.9.2016</t>
  </si>
  <si>
    <t>BÙI NGỌC BÁU</t>
  </si>
  <si>
    <t>Thôn Bình Trật Nam,
xã An Bình,
huyện KX, tỉnh TB</t>
  </si>
  <si>
    <t>201/HSST 04.12.2013
TAND TP Thái Bình, TB</t>
  </si>
  <si>
    <t>42/QĐ-CCTHA 31.3.2014</t>
  </si>
  <si>
    <t>Phạt: 5.000
Sung công: 200</t>
  </si>
  <si>
    <t>298/QĐ-CCTHA 27.9.2016</t>
  </si>
  <si>
    <t>PHẠM XUÂN THÀNH</t>
  </si>
  <si>
    <t>Thôn Bằng Trạch,
xã An Bình,
huyện KX, tỉnh TB</t>
  </si>
  <si>
    <t>89/HNGĐ-ST 21.7.2015
TAND H. Kiến Xương, TB</t>
  </si>
  <si>
    <t>394/QĐ-CCTHA 17.8.2015</t>
  </si>
  <si>
    <t>Góp CDNC: 37,800</t>
  </si>
  <si>
    <t>306/QĐ-CCTHA 27.9.2016</t>
  </si>
  <si>
    <t>ĐỖ MINH THẮNG</t>
  </si>
  <si>
    <t>Thôn Đông Thành,
xã Bình Minh,
huyện KX, tỉnh TB</t>
  </si>
  <si>
    <t>15/13.2.2015
TATuy Phong</t>
  </si>
  <si>
    <t>04/07.10.2017</t>
  </si>
  <si>
    <t>BT:250.985</t>
  </si>
  <si>
    <t>26.6.2017</t>
  </si>
  <si>
    <t>35/26.6.2017</t>
  </si>
  <si>
    <t>PHẠM MINH HOÀNG</t>
  </si>
  <si>
    <t>Thôn Đông Lâu,
xã Bình Nguyên,
huyện KX, tỉnh TB</t>
  </si>
  <si>
    <t>54/HSST 25.9.2014
TAND H. Kiến Xương, TB</t>
  </si>
  <si>
    <t>14/QĐ-CCTHA 28.10.2014</t>
  </si>
  <si>
    <t>TT:20.000</t>
  </si>
  <si>
    <t>22.6.2016</t>
  </si>
  <si>
    <t>37/QĐ-CCTHA 26.6.2016</t>
  </si>
  <si>
    <t>11/QĐ-CCTHA 27.10.2014</t>
  </si>
  <si>
    <t>TT:50.000</t>
  </si>
  <si>
    <t>36/QĐ-CCTHA 26.6.2016</t>
  </si>
  <si>
    <t>ĐỖ VĂN THÙY</t>
  </si>
  <si>
    <t>Thôn Khả Phú,
xã Bình Thanh, 
huyện KX, TB</t>
  </si>
  <si>
    <t>03/HSST 28.01.2015 TAND Kiến Xương,TB</t>
  </si>
  <si>
    <t>68/QĐ-CCTHA 03.3.2015</t>
  </si>
  <si>
    <t>Phạt: 4.700</t>
  </si>
  <si>
    <t>28/3/2018</t>
  </si>
  <si>
    <t>13/QĐ-CCTHA 02/4/2018</t>
  </si>
  <si>
    <t>BÙI THÀNH CÔNG</t>
  </si>
  <si>
    <t>Thôn Phú Mỹ, thôn Đoàn Kết, xã Bình Minh</t>
  </si>
  <si>
    <t>09/HSPT 25/01/2011TATB</t>
  </si>
  <si>
    <t>64/QĐ-CCTHA 10.01.2017</t>
  </si>
  <si>
    <t>AP:200</t>
  </si>
  <si>
    <t>29/01/2018</t>
  </si>
  <si>
    <t>09/QĐ-CCTHA 31/01/2018</t>
  </si>
  <si>
    <t>NGUYỄN  VĂN THỂ</t>
  </si>
  <si>
    <t>Thôn Tân Thành,
xã Hồng Tiến,
huyện KX, TB</t>
  </si>
  <si>
    <t>58/HSST 29/9/2017</t>
  </si>
  <si>
    <t>32/QĐ-CCTHA 09.11.2017</t>
  </si>
  <si>
    <t xml:space="preserve">
Phạt:4.000</t>
  </si>
  <si>
    <t>22/5/2018</t>
  </si>
  <si>
    <t>22/QĐ-CCTHA 23/5/2018</t>
  </si>
  <si>
    <t>BÙI ANH DŨNG</t>
  </si>
  <si>
    <t>Thôn Đông Thành, xã Bình Minh</t>
  </si>
  <si>
    <t>13/HSST 31/1/2018 TAND Q Cầu Giấy</t>
  </si>
  <si>
    <t>164/QĐ-CCTHADS 29/8/2018</t>
  </si>
  <si>
    <t>Phạt: 5.000</t>
  </si>
  <si>
    <t>52/QĐ-CCTHA 13/9/2018</t>
  </si>
  <si>
    <t>TRẦN NHƯ NGỌC</t>
  </si>
  <si>
    <t>Thôn Quân Hành, xã Bình Nguyên</t>
  </si>
  <si>
    <t>41/HSST 10/7/2018 TAND H Đông Hưng</t>
  </si>
  <si>
    <t>162/QĐ-CCTHADS 28/8/2018</t>
  </si>
  <si>
    <t>AP: 500.</t>
  </si>
  <si>
    <t>13/9/2018</t>
  </si>
  <si>
    <t>53/QĐ-CCTHA 13/9/2018</t>
  </si>
  <si>
    <t>ĐẶNG VĂN HIẾN</t>
  </si>
  <si>
    <t>26/HSST 21/6/2013TAND Kiến Xương,TB</t>
  </si>
  <si>
    <t>101/QĐ-CCTHADS 02/8/2013</t>
  </si>
  <si>
    <t>60/QĐ-CCTHA 13/9/2018</t>
  </si>
  <si>
    <t>NGUYỄN VĂN TUYÊN</t>
  </si>
  <si>
    <t>Thôn Bắc Dũng, xã Hồng Thái</t>
  </si>
  <si>
    <t>337/HSST 18/9/2018
TA TP HN</t>
  </si>
  <si>
    <t>108/QĐ-CCTHADS 21/12/2018</t>
  </si>
  <si>
    <t>AP:26.953</t>
  </si>
  <si>
    <t>19/6/2019</t>
  </si>
  <si>
    <t>25/QĐ-CCTHA 19/6/2019</t>
  </si>
  <si>
    <t>ĐÀO ĐỨC ĐÔ</t>
  </si>
  <si>
    <t>815/HSPT
13.12.2018
TATCHN</t>
  </si>
  <si>
    <t>370/7.8.2019</t>
  </si>
  <si>
    <t>BT:133.494</t>
  </si>
  <si>
    <t>21/8/2019</t>
  </si>
  <si>
    <t>43/23.8.2019</t>
  </si>
  <si>
    <t>VŨ ĐÌNH GIANG</t>
  </si>
  <si>
    <t>Thôn Nam Lâu
xã Thanh Tân</t>
  </si>
  <si>
    <t>62/HSST
30.10.2014KX</t>
  </si>
  <si>
    <t>132/27.5.2015</t>
  </si>
  <si>
    <t>phạt:4.800</t>
  </si>
  <si>
    <t>03/10.10.2019</t>
  </si>
  <si>
    <t>NGUYỄN NGỌC HOÀNG</t>
  </si>
  <si>
    <t>Thôn Nam Đường, xã Nam Cao</t>
  </si>
  <si>
    <t>723/hspt
07/11/2018</t>
  </si>
  <si>
    <t>232/08.4.2019</t>
  </si>
  <si>
    <t>P:8.000</t>
  </si>
  <si>
    <t>14/10/2019</t>
  </si>
  <si>
    <t>05/15.10.2019</t>
  </si>
  <si>
    <t>VŨ ĐÌNH THOẠI</t>
  </si>
  <si>
    <t>Thôn Giáo Nghĩa, xã Bình Minh</t>
  </si>
  <si>
    <t>152/HSPT 22.3.2019</t>
  </si>
  <si>
    <t>391/19.8.2019</t>
  </si>
  <si>
    <t>AP:400</t>
  </si>
  <si>
    <t>22/10.3.2020</t>
  </si>
  <si>
    <t>Nguyễn Mạnh Cường</t>
  </si>
  <si>
    <t>Khu Chấn Đông, TT Thanh Nê, KX, Tb</t>
  </si>
  <si>
    <t>11/HNGĐ-ST 08.9.2014 TAKX</t>
  </si>
  <si>
    <t>206/27.4.2015</t>
  </si>
  <si>
    <t>Góp CDNC 55.500</t>
  </si>
  <si>
    <t>26.3.2018</t>
  </si>
  <si>
    <t>303/27.9.2016</t>
  </si>
  <si>
    <t>TĐ</t>
  </si>
  <si>
    <t>Khu Giang Đông, TT Thanh Nê, KX, TB</t>
  </si>
  <si>
    <t>121/HNGĐST 05.10.2012 TAKX</t>
  </si>
  <si>
    <t>40/16.10.2012</t>
  </si>
  <si>
    <t>: 48.000</t>
  </si>
  <si>
    <t>304/27.9.2016</t>
  </si>
  <si>
    <t>Nguyễn Hữu Thưởng</t>
  </si>
  <si>
    <t>Thôn 9, xã Vũ Trung, huện KX, tỉnh Thái Bình</t>
  </si>
  <si>
    <t>30/HNGĐ-ST 05,10,2012 TAND huyện Kiến Xương</t>
  </si>
  <si>
    <t>95/ QĐ -CCTHA 02.12.2013</t>
  </si>
  <si>
    <t>CDNC: 36.000</t>
  </si>
  <si>
    <t>05.4.2018</t>
  </si>
  <si>
    <t>302/QĐ-CCTHA 05.9.2016</t>
  </si>
  <si>
    <t>Nguyễn Thị Khuôn</t>
  </si>
  <si>
    <t>Thị Trấn Thanh Nê, KX, TB</t>
  </si>
  <si>
    <t>95/HSST 27.12.2011 TAKX</t>
  </si>
  <si>
    <t>114/15.4.2017</t>
  </si>
  <si>
    <t>BT:: 25.000</t>
  </si>
  <si>
    <t>18.3.2018</t>
  </si>
  <si>
    <t>Nguyễn Văn Tuấn</t>
  </si>
  <si>
    <t>Thôn Dương Liếu 3, xã Minh Tân, KX,TB</t>
  </si>
  <si>
    <t>167/KDTM-ST/TATP.HCM</t>
  </si>
  <si>
    <t>01/26.8.2016</t>
  </si>
  <si>
    <t>BTTC: 115.955.040</t>
  </si>
  <si>
    <t>16.3.2018</t>
  </si>
  <si>
    <t>12/21.3.2017</t>
  </si>
  <si>
    <t xml:space="preserve">Đào Văn Kính </t>
  </si>
  <si>
    <t>Thôn Thái Công Nam,
xã Vũ Công,
huyện KX, tỉnh TB</t>
  </si>
  <si>
    <t>12/DSST/23.8.2007TAKX</t>
  </si>
  <si>
    <t>291/QĐ-CCTHA 18.9.2007</t>
  </si>
  <si>
    <t>TTN: 10299</t>
  </si>
  <si>
    <t>82/16.9.2015</t>
  </si>
  <si>
    <t xml:space="preserve">Trần Văn Đông </t>
  </si>
  <si>
    <t>Thôn Nam Tiến, xã Quang Hưng,KX, TB</t>
  </si>
  <si>
    <t>104/HNGĐ/29.9.2011/TAKX</t>
  </si>
  <si>
    <t>21/QĐ-CCTHA/13.10.2011</t>
  </si>
  <si>
    <t>GNC:22950</t>
  </si>
  <si>
    <t>24.8.2018</t>
  </si>
  <si>
    <t>218/20.5.2016</t>
  </si>
  <si>
    <t xml:space="preserve">Vũ Văn Định </t>
  </si>
  <si>
    <t>thôn nam sơn, Xã Vũ Ninh, KX-TB</t>
  </si>
  <si>
    <t>108/HSST/15.7.2015/TAKX</t>
  </si>
  <si>
    <t>82/QĐ-CCTHA/27.02.2017</t>
  </si>
  <si>
    <t>BT:: 9.000</t>
  </si>
  <si>
    <t>27.4.2018</t>
  </si>
  <si>
    <t>245/06.9.2017</t>
  </si>
  <si>
    <t>Phan Hiếu + Trần Thị Hoa</t>
  </si>
  <si>
    <t>Thôn Nguyệt Giám, xã Minh Tân, KX-TB</t>
  </si>
  <si>
    <t>01/2013/KDTM/02.10.13/TAKX</t>
  </si>
  <si>
    <t>01/QĐ-CCTHA/02.10.14</t>
  </si>
  <si>
    <t>TT:9336</t>
  </si>
  <si>
    <t>06/24.01.2019</t>
  </si>
  <si>
    <t>Đào Duy Hưng</t>
  </si>
  <si>
    <t>Quang Lịch,   Kiến Xương,     Thái Bình</t>
  </si>
  <si>
    <t>15/HSPT 08.01.2009 TADN TPHN</t>
  </si>
  <si>
    <t>78/QĐ-CCTHA 17.6.2009</t>
  </si>
  <si>
    <t>AP:50 TTXC:21.850</t>
  </si>
  <si>
    <t>12/QĐ-CCTHA 01.9.2015</t>
  </si>
  <si>
    <t>CĐ</t>
  </si>
  <si>
    <t>Đỗ Đức Dương</t>
  </si>
  <si>
    <t>Xóm 8,
xã Quang Lịch,
huyện KX, tỉnh TB</t>
  </si>
  <si>
    <t>155/HSPT 11.3.2013TAND TP Hà Nội</t>
  </si>
  <si>
    <t>92/QĐ-CCTHA 21.6.2013</t>
  </si>
  <si>
    <t>AP: 1.950</t>
  </si>
  <si>
    <t>11.3.2018</t>
  </si>
  <si>
    <t>41/QĐ-CCTHA 16.9.2015</t>
  </si>
  <si>
    <t xml:space="preserve">Nguyễn Văn Thao- QL; Bùi Thanh Mười - VB; </t>
  </si>
  <si>
    <t>Xã Vũ Bình, Kiến Xương Thái Bình</t>
  </si>
  <si>
    <t>97/HSPT 31.10.2012 TAND tỉnh TB</t>
  </si>
  <si>
    <t>66/QĐ-CCTHA 25.3.2013</t>
  </si>
  <si>
    <t>Phạt: 10.400</t>
  </si>
  <si>
    <t>36/QĐ-CCTHA 16.9.2015</t>
  </si>
  <si>
    <t>Đỗ Văn Dũng</t>
  </si>
  <si>
    <t>Thôn 1,
xã Vũ Quý, 
huyện KX, tỉnh TB</t>
  </si>
  <si>
    <t>03/HSST 24.01.2008 TAND Kiến Xương,TB</t>
  </si>
  <si>
    <t>84/QĐ-CCTHA 15.9.2008</t>
  </si>
  <si>
    <t>Phạt: 2.070</t>
  </si>
  <si>
    <t>40/QĐ-CCTHA 16.9.2015</t>
  </si>
  <si>
    <t>Bùi Quang Nam</t>
  </si>
  <si>
    <t>Thôn 3,
xã Vũ Quý, 
huyện KX, tỉnh TB</t>
  </si>
  <si>
    <t>44/HSST 23.6.2010 TAND Lạng Giang, BG</t>
  </si>
  <si>
    <t>22/QĐ-THA 04.01.2011</t>
  </si>
  <si>
    <t>AP: 80
Phạt: 7.000</t>
  </si>
  <si>
    <t>14/QĐ-CCTHA 01.9.2015</t>
  </si>
  <si>
    <t>Đào Quang Thắng</t>
  </si>
  <si>
    <t>59/HSST 26.10.2012 TAND Kiến Xương, TB</t>
  </si>
  <si>
    <t>72/QĐ-CCTHA 03.5.2013</t>
  </si>
  <si>
    <t xml:space="preserve">
TTSQ: 1.632</t>
  </si>
  <si>
    <t>45/QĐ-CCTHA 16.9.2015</t>
  </si>
  <si>
    <t>Đỗ Bảo Minh</t>
  </si>
  <si>
    <t>49/HSST 27.11.2013 TAND Kiến Xương, TB</t>
  </si>
  <si>
    <t>110/QĐ-CCTHA 13.5.2015</t>
  </si>
  <si>
    <t>Phạt: 5.000
TTSQ: 100</t>
  </si>
  <si>
    <t>47/QĐ-CCTHA 16.9.2015</t>
  </si>
  <si>
    <t>Trần Văn Nghi</t>
  </si>
  <si>
    <t>Thôn 4,
xã Vũ Quý, 
huyện KX, tỉnh TB</t>
  </si>
  <si>
    <t>07/HSST 10.02.2015 TAND Kiến Xương,TB</t>
  </si>
  <si>
    <t>117/QĐ-CCTHA 15.5.2015</t>
  </si>
  <si>
    <t>AP: 11.500</t>
  </si>
  <si>
    <t>48/QĐ-CCTHA 16.9.2015</t>
  </si>
  <si>
    <t>Đỗ Văn Trung</t>
  </si>
  <si>
    <t>Thôn 1,
xã Vũ Qúy,
huyện KX, TB</t>
  </si>
  <si>
    <t>07/HSST
02.02.2016 TAND Kiến Xương , TB</t>
  </si>
  <si>
    <t>68/QĐ-CCTHA 11.3.2016</t>
  </si>
  <si>
    <t>Phạt: 7.000</t>
  </si>
  <si>
    <t>217/QĐ-CCTHA 20.5.2016</t>
  </si>
  <si>
    <t>Trần Tư Pháp</t>
  </si>
  <si>
    <t>Thôn Tây Nghĩa, 
xã Quang Hưng,
huyện KX, tỉnh TB</t>
  </si>
  <si>
    <t>213/HSST 25.9.2014 TAND TP Hà Nội</t>
  </si>
  <si>
    <t>35/QĐ-CCTHA 28.11.2014</t>
  </si>
  <si>
    <t>AP: 200
Phạt: 7.000</t>
  </si>
  <si>
    <t>27.02.2020</t>
  </si>
  <si>
    <t>19/QĐ-CCTHA 27.02.2020</t>
  </si>
  <si>
    <t>Trần Văn Công</t>
  </si>
  <si>
    <t>Thôn Cao Mại, 
xã Quang Hưng,
huyện KX, tỉnh TB</t>
  </si>
  <si>
    <t>12/HSST 18.3.2015 TAND Kiến Xương,TB</t>
  </si>
  <si>
    <t>95/QĐ-CCTHA 23.4.2015</t>
  </si>
  <si>
    <t>21/QĐ-CCTHA 27.02.2020</t>
  </si>
  <si>
    <t>Trần Văn Bích</t>
  </si>
  <si>
    <t>27/HSST 11.6.2015 TAND Kiến Xương, TB</t>
  </si>
  <si>
    <t>142/QĐ-CCTHA 22.7.2015</t>
  </si>
  <si>
    <t>20/QĐ-CCTHA 27.02.2020</t>
  </si>
  <si>
    <t>Hoàng Trung Hiếu</t>
  </si>
  <si>
    <t>Thôn Sơn Thọ, xã Nam Bình  Kiến Xương   Thái Bình</t>
  </si>
  <si>
    <t>53/HSST 25.9.2014 TAND Kiến Xương, TB</t>
  </si>
  <si>
    <t>15/QĐ-CCTHA 31.10.2014</t>
  </si>
  <si>
    <t>PHẠT:5.000</t>
  </si>
  <si>
    <t>15/QĐ-CCTHA 01.9.2015</t>
  </si>
  <si>
    <t>Bùi Văn Bàng</t>
  </si>
  <si>
    <t>Thôn Đức Chính,
xã Nam Bình,
huyện KX, tỉnh TB</t>
  </si>
  <si>
    <t>66/HSST 20.11.2014 TAND KX, TB</t>
  </si>
  <si>
    <t>48/QĐ-CCTHA 26.12.2014</t>
  </si>
  <si>
    <t>54/QĐ-CCTHA 16.9.2015</t>
  </si>
  <si>
    <t>Hoàng Quang Trung</t>
  </si>
  <si>
    <t>Thôn Sơn Thọ,
xã Nam Bình,
huyện KX, TB</t>
  </si>
  <si>
    <t>45/HSST
29.9.2015
TAND KX, TB</t>
  </si>
  <si>
    <t>16/QĐ-CCTHA 10.11.2015</t>
  </si>
  <si>
    <t>AP: 200
Phạt: 4.000</t>
  </si>
  <si>
    <t>274/QĐ-CCTHA 23.9.2016</t>
  </si>
  <si>
    <t>Vũ Văn Cửu</t>
  </si>
  <si>
    <t>Xóm 4
xã Vũ Tây,
huyện KX, tỉnh TB</t>
  </si>
  <si>
    <t>123/HSST 30.10.2001 TAND TX TB</t>
  </si>
  <si>
    <t>27/QĐ-CCTHA 18.02.2002</t>
  </si>
  <si>
    <t>11.9.2015</t>
  </si>
  <si>
    <t>55/QĐ-CCTHA 16.9.2015</t>
  </si>
  <si>
    <t>Hà Văn Tuấn</t>
  </si>
  <si>
    <t>Thôn Thống Nhất
xã Vũ Tây,
huyện KX, tỉnh TB</t>
  </si>
  <si>
    <t>21/HSST 25.4.2007 TAND Bắc Cạn</t>
  </si>
  <si>
    <t>272/QĐ-CCTHA 21.8.2007</t>
  </si>
  <si>
    <t>AP: 50
Phạt: 10.000</t>
  </si>
  <si>
    <t>56/QĐ-CCTHA 16.9.2015</t>
  </si>
  <si>
    <t>Phạm Quốc Huyên</t>
  </si>
  <si>
    <t>Thôn Đồng Vân,
xã Vũ Lễ,
huyện KX, tỉnh TB</t>
  </si>
  <si>
    <t>50/HSST 08.4.1999 TAND tỉnh TB</t>
  </si>
  <si>
    <t>33/QĐ-CCTHA 19.11.2008</t>
  </si>
  <si>
    <t>Phạt: 20.000</t>
  </si>
  <si>
    <t>13/QĐ-CCTHA 01.9.2015</t>
  </si>
  <si>
    <t>Tạ Văn Tính</t>
  </si>
  <si>
    <t>Thôn Văn Hồng,
xã Vũ Tây,
huyện KX, tỉnh TB</t>
  </si>
  <si>
    <t>01/HSST 20.01.2011 TAND Kiến Xương, TB</t>
  </si>
  <si>
    <t>40/QĐ-CCTHA 11.3.2011</t>
  </si>
  <si>
    <t>58/QĐ-CCTHA 16.9.2015</t>
  </si>
  <si>
    <t>Thôn Bình Sơn,
xã Vũ Tây,
huyện KX, tỉnh TB</t>
  </si>
  <si>
    <t>49/HSST 28.8.2014 TAND Kiến Xương,TB</t>
  </si>
  <si>
    <t>87/QĐ-CCTHA 17.4.2015</t>
  </si>
  <si>
    <t>AP: 200
Phạt: 5.000</t>
  </si>
  <si>
    <t>63/QĐ-CCTHA 16.9.2015</t>
  </si>
  <si>
    <t>Trần Văn Đăng</t>
  </si>
  <si>
    <t>Thôn Hợp Tiến,
xã Vũ Tây,
huyện KX, TB</t>
  </si>
  <si>
    <t>52/HSST 29.10.2015 TAND KX, TB</t>
  </si>
  <si>
    <t>34/QĐ-CCTHA 15.12.2015</t>
  </si>
  <si>
    <t xml:space="preserve">
Phạt: 5.000
TTSQ: 200</t>
  </si>
  <si>
    <t>21.3.2018</t>
  </si>
  <si>
    <t>183/QĐ-CCTHA 23.3.2016</t>
  </si>
  <si>
    <t>Bùi Thị Duyên</t>
  </si>
  <si>
    <t>Thôn Quang Minh,
xã Vũ Tây,
huyện KX, TB</t>
  </si>
  <si>
    <t>191/HSST
06.11.2015 TAND Thành phố TB, TB</t>
  </si>
  <si>
    <t>50/QĐ-CCTHA 01.02.2016</t>
  </si>
  <si>
    <t xml:space="preserve">AP: 1.725
XC: 2.000
</t>
  </si>
  <si>
    <t>216/QĐ-CCTHA 20.5.2016</t>
  </si>
  <si>
    <t>Nguyễn Xuân Huy</t>
  </si>
  <si>
    <t>26/HSST
15.6.2016
TAND KX, TB</t>
  </si>
  <si>
    <t>123/QĐ-CCTHA 04.8.2016</t>
  </si>
  <si>
    <t>28.3.2018</t>
  </si>
  <si>
    <t>03/QĐ-CCTHA 01.12.2016</t>
  </si>
  <si>
    <t>Thôn Nguyệt Giám,
xã Minh Tân,
huyện KX, tỉnh TB</t>
  </si>
  <si>
    <t>1234/HSPT 28.8.2003 TAND Tối cao</t>
  </si>
  <si>
    <t>58/QĐ-CCTHA 23.12.2003</t>
  </si>
  <si>
    <t xml:space="preserve">
Phạt: 22.050</t>
  </si>
  <si>
    <t>22/QĐ-CCTHA 29.5.2017</t>
  </si>
  <si>
    <t>Đào Văn Trung</t>
  </si>
  <si>
    <t>Thôn Tân Ấp 2,
xã Minh Tân,
huyện KX, tỉnh TB</t>
  </si>
  <si>
    <t>14/HSST 15.4.2010 TAND Kiến Xương,TB</t>
  </si>
  <si>
    <t>54/QĐ-CCTHA 26.5.2010</t>
  </si>
  <si>
    <t>Phạt: 9.800</t>
  </si>
  <si>
    <t>65/QĐ-CCTHA 16.9.2015</t>
  </si>
  <si>
    <t>Hoàng Quyết Thắng</t>
  </si>
  <si>
    <t>91/HSPT 05.02.2010 TAND tỉnh ĐắkLắc</t>
  </si>
  <si>
    <t>16/QĐ-CCTHA 01.11.2012</t>
  </si>
  <si>
    <t>Phạt: 9.900</t>
  </si>
  <si>
    <t>66/QĐ-CCTHA 16.9.2015</t>
  </si>
  <si>
    <t>Đoàn Mạnh Cường</t>
  </si>
  <si>
    <t>19/HSST 21.4.2014 TAND Kiến Xương, TB</t>
  </si>
  <si>
    <t>94/QĐ-CCTHA 28.5.2014</t>
  </si>
  <si>
    <t>AP: 200
Phạt: 12.480</t>
  </si>
  <si>
    <t>68/QĐ-CCTHA 16.9.2015</t>
  </si>
  <si>
    <t>35/HSST 17.7.2015 TAND Kiến Xương,TB</t>
  </si>
  <si>
    <t>162/QĐ-CCTHA 25.8.2015</t>
  </si>
  <si>
    <t>AP: 200</t>
  </si>
  <si>
    <t>71/QĐ-CCTHA 16.9.2015</t>
  </si>
  <si>
    <t>40/HSST 31.7.2015 TAND Kiến Xương,TB</t>
  </si>
  <si>
    <t>163/QĐ-CCTHA 25.8..2015</t>
  </si>
  <si>
    <t>72/QĐ-CCTHA 16.9.2015</t>
  </si>
  <si>
    <t>Trần Đăng Nghĩa</t>
  </si>
  <si>
    <t>Thôn Dương Liễu 3,
xã Minh Tân,
huyện KX, tỉnh TB</t>
  </si>
  <si>
    <t>23/10.11.2015</t>
  </si>
  <si>
    <t xml:space="preserve">AP:200
Phạt:3.000
</t>
  </si>
  <si>
    <t>30/19.6.2017</t>
  </si>
  <si>
    <t>Nguyễn Văn Tuần</t>
  </si>
  <si>
    <t>62/HSST 23.12.2015 TAND KX, TB</t>
  </si>
  <si>
    <t>54/QĐ-CCTHA 01.02.2016</t>
  </si>
  <si>
    <t xml:space="preserve">
Phạt: 5.000</t>
  </si>
  <si>
    <t>215/QĐ-CCTHA 20.5.2016</t>
  </si>
  <si>
    <t>Đỗ Mạnh Cường</t>
  </si>
  <si>
    <t>33/HSST
29.6.2016
TAND huyện Xuân Trường, Nam Định</t>
  </si>
  <si>
    <t>131/QĐ-CCTHA 31.8.2016</t>
  </si>
  <si>
    <t>267/QĐ-CCTHA 16.9.2016</t>
  </si>
  <si>
    <t xml:space="preserve">
Vũ Văn Khái</t>
  </si>
  <si>
    <t>10/HSST
26/5/2010TAKX</t>
  </si>
  <si>
    <t>112/03.6.2010</t>
  </si>
  <si>
    <t xml:space="preserve">
AP: 6.400</t>
  </si>
  <si>
    <t>43/09.8.2017</t>
  </si>
  <si>
    <t>Đào Văn Kính</t>
  </si>
  <si>
    <t>12/HSST 23.8.2007 TAND tỉnh Thái Bình</t>
  </si>
  <si>
    <t>02/QĐ-CCTHA 05.10.2007</t>
  </si>
  <si>
    <t>AP: 514</t>
  </si>
  <si>
    <t>83/QĐ-CCTHA 16.9.2015</t>
  </si>
  <si>
    <t>01/KDTM-ST 02.10.2013 TAND KX,TB</t>
  </si>
  <si>
    <t>11/QĐ-CCTHA 05.11.2013</t>
  </si>
  <si>
    <t>AP: 11.215</t>
  </si>
  <si>
    <t>84/QĐ-CCTHA 16.9.2015</t>
  </si>
  <si>
    <t>Vũ Thị Yến</t>
  </si>
  <si>
    <t>Xóm 1,
xã Quang Bình,
huyện KX, tỉnh TB</t>
  </si>
  <si>
    <t>142/HSST
21.6.2001
TAND quận Hoàn Kiếm, HN</t>
  </si>
  <si>
    <t>55/QĐ-CCTHA 05.01.2017</t>
  </si>
  <si>
    <t>Phạt: 10.000</t>
  </si>
  <si>
    <t>06.3.2018</t>
  </si>
  <si>
    <t>08/QĐ-CCTHA 06.02.2017</t>
  </si>
  <si>
    <t>08/HSST 24/2/2017KX</t>
  </si>
  <si>
    <t>99/07.4.2017</t>
  </si>
  <si>
    <t>AP:200
P:3.000
TRUY THU:500</t>
  </si>
  <si>
    <t>22.3.2018</t>
  </si>
  <si>
    <t>20/24.5.2017</t>
  </si>
  <si>
    <t>10/HSST
29/3/2017TAKX</t>
  </si>
  <si>
    <t>125/26.5.2017</t>
  </si>
  <si>
    <t xml:space="preserve">AP:200
Phạt:7.000
</t>
  </si>
  <si>
    <t>27/12.6.2018</t>
  </si>
  <si>
    <t>Nguyễn Văn Giới.</t>
  </si>
  <si>
    <t>xã Vũ Ninh, Kiến Xương, TB</t>
  </si>
  <si>
    <t>25/HNGĐ ST 11.01.2012 TAKX</t>
  </si>
  <si>
    <t>193/17.5.2013</t>
  </si>
  <si>
    <t>AP: 7.454</t>
  </si>
  <si>
    <t>Lương Ngọc Thoàn</t>
  </si>
  <si>
    <t>Thôn Hồng Tiến, xã Quyết Tiến,huyện KX, TB</t>
  </si>
  <si>
    <t>46/HNGĐ-ST 22.11.2013 TAKX</t>
  </si>
  <si>
    <t>119/QĐ _ CCTHA 31.12.2013</t>
  </si>
  <si>
    <t>APCTS: 11.174</t>
  </si>
  <si>
    <t>13.3.2018</t>
  </si>
  <si>
    <t>Vũ Văn Định</t>
  </si>
  <si>
    <t>Xã Vũ Ninh, Kiến Xương, Thái Bình</t>
  </si>
  <si>
    <t>43/HSST 15.9.2015
TAND KX, TB</t>
  </si>
  <si>
    <t>11/QĐ-CCTHA 03.11.2015</t>
  </si>
  <si>
    <t>AP:200
Buộc nộp lại: 2.100
TTSQ: 100</t>
  </si>
  <si>
    <t>247/QĐ-CCTHA 06.9.2016</t>
  </si>
  <si>
    <t>Phạm Văn Giang</t>
  </si>
  <si>
    <t>25/HSST/15.6.2016 TAND huyện KX</t>
  </si>
  <si>
    <t>120/QĐ-CCTHA 04.8.2016</t>
  </si>
  <si>
    <t>APHS:200 Phạt:10.000</t>
  </si>
  <si>
    <t>23.3.2018</t>
  </si>
  <si>
    <t>276/QĐ-CCTHA 23.8.2016</t>
  </si>
  <si>
    <t>Nguyễn Quyết Thắng</t>
  </si>
  <si>
    <t>Khu Hưng Long, TT Thanh Nê, KX, TB</t>
  </si>
  <si>
    <t>31/HSST 06.6.2014
TAND KX</t>
  </si>
  <si>
    <t>130/20.8.2014</t>
  </si>
  <si>
    <t>AP: 200
SQNN: 1.400</t>
  </si>
  <si>
    <t>283/23.9.2016</t>
  </si>
  <si>
    <t>Lại Sơn Ca</t>
  </si>
  <si>
    <t>thôn nam sơn, Xã Vũ Ninh, Kiến Xương, Thái Bình</t>
  </si>
  <si>
    <t>12/HSST 10.3.2016
TAND Kiến Xương,TB</t>
  </si>
  <si>
    <t>88/QĐ-CCTHA 27.4.2016</t>
  </si>
  <si>
    <t>AP:200
Phạt:5.000</t>
  </si>
  <si>
    <t>244/QĐ-CCTHA 06.9.2016</t>
  </si>
  <si>
    <t>Trần Xuân Thành</t>
  </si>
  <si>
    <t>Xã Vũ Ninh, Kiến Xương, Thái Bình</t>
  </si>
  <si>
    <t>05/HSST 06.3.2009 TAND KX,TB</t>
  </si>
  <si>
    <t>96/QĐ-CCTHA 21.8.2009</t>
  </si>
  <si>
    <t>AP: 6.099</t>
  </si>
  <si>
    <t>139/QĐ-CCTHA 22.9.2015</t>
  </si>
  <si>
    <t>Nguyễn Văn Giang</t>
  </si>
  <si>
    <t>479/HSPT 12.7.2013 TAND KX,TB</t>
  </si>
  <si>
    <t>120/QĐ-CCTHA 11.9.2013</t>
  </si>
  <si>
    <t>AP: 400</t>
  </si>
  <si>
    <t>151/QĐ-CCTHA 22.9.2015</t>
  </si>
  <si>
    <t>103/HSST 15.7.2015
TAND thành phố TB</t>
  </si>
  <si>
    <t>10/QĐ-CCTHA 26.3.2016</t>
  </si>
  <si>
    <t>246/QĐ-CCTHA 06.9.2016</t>
  </si>
  <si>
    <t>Trần Vân Nam</t>
  </si>
  <si>
    <t>130/HSST 23.8.2006
TAND thị xã Hà Đông,T Hà Tây</t>
  </si>
  <si>
    <t>143/QĐ-CCTHA 19.3.2007</t>
  </si>
  <si>
    <t>APHS:50
APDS:5.980</t>
  </si>
  <si>
    <t>243/QĐ-CCTHA 06.9.2016</t>
  </si>
  <si>
    <t>Trần Văn Cường</t>
  </si>
  <si>
    <t>210/HSST 17.12.2012 TAKX</t>
  </si>
  <si>
    <t>100/29.7.2013</t>
  </si>
  <si>
    <t>AP: 200
TTSQ: 5.500</t>
  </si>
  <si>
    <t>Trương Nhật Bản</t>
  </si>
  <si>
    <t>Khu Tự Tiến, TT Thanh Nê, KX, TB</t>
  </si>
  <si>
    <t>63/HSST
30.10.2014
TAND KX</t>
  </si>
  <si>
    <t>45/15.12.2014</t>
  </si>
  <si>
    <t>AP: 200
Phạt: 4.800</t>
  </si>
  <si>
    <t>95/18.9.2015</t>
  </si>
  <si>
    <t>Hoàng Văn Mạnh</t>
  </si>
  <si>
    <t>470/HSPT 20.12.2004
TAND TP Hà Nội</t>
  </si>
  <si>
    <t>208/QĐ-CCTHA 30.6.2005</t>
  </si>
  <si>
    <t>AP: 1.463
Phạt: 5.000
SC: 9.367</t>
  </si>
  <si>
    <t>101/18.9.2015</t>
  </si>
  <si>
    <t>Bùi Anh Dũng</t>
  </si>
  <si>
    <t>Khu Tân Tiến, TT Thanh Nê, KX, TB</t>
  </si>
  <si>
    <t>1266/HSPT 05.8.2004
TAND Tối cao</t>
  </si>
  <si>
    <t>237/QĐ-CCTHA 03.7.2007</t>
  </si>
  <si>
    <t>AP: 20.777</t>
  </si>
  <si>
    <t>90/18.9.2015</t>
  </si>
  <si>
    <t>Dương Kim Hoàng</t>
  </si>
  <si>
    <t>08/HSST /19.3.2010/TAKX</t>
  </si>
  <si>
    <t>98/16.9.2010</t>
  </si>
  <si>
    <t>APDSST:18.877</t>
  </si>
  <si>
    <t>12/29.3.18</t>
  </si>
  <si>
    <t>Nguyễn Văn Hưởng</t>
  </si>
  <si>
    <t>TT Thanh Nê, KX, TB</t>
  </si>
  <si>
    <t>299/HSPT 17.5.2013 TAND Tối Cao</t>
  </si>
  <si>
    <t>95/26.6.2013</t>
  </si>
  <si>
    <t>AP: 1.750</t>
  </si>
  <si>
    <t>91/18.9.2015</t>
  </si>
  <si>
    <t>Phạm Văn Nguyễn</t>
  </si>
  <si>
    <t>Thôn 7b, xã Vũ Trung, huện KX, tỉnh Thái Bình</t>
  </si>
  <si>
    <t>55/HSST 28.10.2011 TAND huyện KX</t>
  </si>
  <si>
    <t>35/QĐ-CCTHA 09.12.2011</t>
  </si>
  <si>
    <t>Phạt: 7.783</t>
  </si>
  <si>
    <t>116/QĐ-CCTHA 21.9.2015</t>
  </si>
  <si>
    <t>Nguyễn Văn Ninh</t>
  </si>
  <si>
    <t>45/HSST 09.9.2016 TAKX</t>
  </si>
  <si>
    <t>23/25.10.2016</t>
  </si>
  <si>
    <t>Vũ Đức Linh</t>
  </si>
  <si>
    <t>24/25.10.2016</t>
  </si>
  <si>
    <t>248/6.9.16</t>
  </si>
  <si>
    <t>Bùi Văn Tho</t>
  </si>
  <si>
    <t>Thôn Đông Thành, xã Vũ Ninh, Kiến Xương, Thái Bình</t>
  </si>
  <si>
    <t>65/09.12.2016 TA Kiến Xương</t>
  </si>
  <si>
    <t>66/QĐ-CCTHADS 10.02.2017</t>
  </si>
  <si>
    <t>Phạt: 5000</t>
  </si>
  <si>
    <t>147/22.7.2017</t>
  </si>
  <si>
    <t>Nguyễn Đăng Mừng</t>
  </si>
  <si>
    <t>Thôn Độc Lập, xã Vũ Ninh, Kiến Xương, Thái Bình</t>
  </si>
  <si>
    <t>57/14.9.2015 TATP Thái Bình</t>
  </si>
  <si>
    <t>84/QĐ-CCTHA14,3,2017</t>
  </si>
  <si>
    <t>Án phí: 200 phạt: 3000</t>
  </si>
  <si>
    <t>92/25.9.2015</t>
  </si>
  <si>
    <t>Vũ Văn Thông</t>
  </si>
  <si>
    <t>47/19.9.2017 TAKX</t>
  </si>
  <si>
    <t>18/QĐ-CCTHA 30.10.2017</t>
  </si>
  <si>
    <t>07/20.12.2017</t>
  </si>
  <si>
    <t>Trần Đức Thuấn</t>
  </si>
  <si>
    <t>156/HSST/27.9.2017/TA TP -TB</t>
  </si>
  <si>
    <t>91/QĐ-CCTHA/10.4.2018</t>
  </si>
  <si>
    <t>AP +P: 5200</t>
  </si>
  <si>
    <t>30.5.2018</t>
  </si>
  <si>
    <t>24/01.6.2018</t>
  </si>
  <si>
    <t>Thôn Tây Tiến, xã Quyết Tiến, KX - TB</t>
  </si>
  <si>
    <t>118/HNGĐ/21.12.2013/TAKX</t>
  </si>
  <si>
    <t>46/QĐ-CCTHA/22.11.2016</t>
  </si>
  <si>
    <t>APCTS: 9.673</t>
  </si>
  <si>
    <t>31.5.2018</t>
  </si>
  <si>
    <t>25/01.6.2018</t>
  </si>
  <si>
    <t>Bùi Thanh Triều</t>
  </si>
  <si>
    <t>Thôn Mộ Đạo 1, xã Vũ Bình, KXTB</t>
  </si>
  <si>
    <t>61/HSST/28.11.2016/TAKX</t>
  </si>
  <si>
    <t>57/QĐ-CCTHA/05.01.2017</t>
  </si>
  <si>
    <t>P; 2500</t>
  </si>
  <si>
    <t>26/01.6.2018</t>
  </si>
  <si>
    <t>Phạm Thị Thanh Huyền</t>
  </si>
  <si>
    <t>Thôn Nguyên Kinh 1, xã Minh Hưng, KX-TB</t>
  </si>
  <si>
    <t>43/HNGĐ/ 07.9.2017/TAKX</t>
  </si>
  <si>
    <t>11/QĐ-CCTHA/17.10.2017</t>
  </si>
  <si>
    <t>AP: 300</t>
  </si>
  <si>
    <t>04.6.2018</t>
  </si>
  <si>
    <t>27/05.6.2018</t>
  </si>
  <si>
    <t>L­u Anh TuÊn</t>
  </si>
  <si>
    <t>415/HSST/21.9.2017/TA Biên Hòa, ĐN</t>
  </si>
  <si>
    <t>177/QĐ-CCTHA/17.9.2018</t>
  </si>
  <si>
    <t>AP: 500</t>
  </si>
  <si>
    <t>18.9.2018</t>
  </si>
  <si>
    <t>65/21.9.2018</t>
  </si>
  <si>
    <t>Nguyễn Văn Lũy</t>
  </si>
  <si>
    <t>Thôn Cổ Am
xã Vũ Ninh,
huyện KX, tỉnh TB</t>
  </si>
  <si>
    <t>49/HNGĐ/31.12.2013/TA KX</t>
  </si>
  <si>
    <t>376/QĐ-CCTHA/10.8.2015</t>
  </si>
  <si>
    <t>AP: 3608</t>
  </si>
  <si>
    <t>66/21.9.2018</t>
  </si>
  <si>
    <t>Phạm Văn Tám - Đỗ Thị Ánh Nguyệt</t>
  </si>
  <si>
    <t>Thôn Đông Hòa
xã Vũ Ninh,
huyện KX, tỉnh TB</t>
  </si>
  <si>
    <t>01/DSST/15.9.2015/TA TB</t>
  </si>
  <si>
    <t>20/QĐ-CCTHA/09.8.2016</t>
  </si>
  <si>
    <t>AP:34055</t>
  </si>
  <si>
    <t>67/21.9.2018</t>
  </si>
  <si>
    <t>Trần Văn Mạnh</t>
  </si>
  <si>
    <t>56/HSST/30.10.2018/TAKX</t>
  </si>
  <si>
    <t>101/QĐ-CCTHA/18.12.2018</t>
  </si>
  <si>
    <t>Phat: 4500</t>
  </si>
  <si>
    <t>30.4.2019</t>
  </si>
  <si>
    <t>12/04.5.2019</t>
  </si>
  <si>
    <t>TrÇn Hoµng Tr×u</t>
  </si>
  <si>
    <t>364/HSST/20.11.2018/TA.DA.BD</t>
  </si>
  <si>
    <t>197/QĐ-CCTHA/15.3.2019</t>
  </si>
  <si>
    <t>25.6.2020</t>
  </si>
  <si>
    <t>27/01.07.2020</t>
  </si>
  <si>
    <t>NguyÔn TiÕn H¹nh</t>
  </si>
  <si>
    <t>49/2017/HSST/20.9.2017/TAKX</t>
  </si>
  <si>
    <t>20/Q§-CCTHA/30.10.2017</t>
  </si>
  <si>
    <t>09.8.2019</t>
  </si>
  <si>
    <t>35/09.8.2019</t>
  </si>
  <si>
    <t>C§</t>
  </si>
  <si>
    <t>Vò V¨n C«ng</t>
  </si>
  <si>
    <t>Thôn Tiền Phong,
xã Vũ Tây,
huyện KX, tỉnh TB</t>
  </si>
  <si>
    <t>19/HSST 23.5.2019 TAND Kiến Xương, TB</t>
  </si>
  <si>
    <t>392/QĐ-CCTHA/19.8.2019</t>
  </si>
  <si>
    <t>Phat: 5.000</t>
  </si>
  <si>
    <t>21.10.2019</t>
  </si>
  <si>
    <t>06/24.10.2019</t>
  </si>
  <si>
    <t>Vò V¨n Kha</t>
  </si>
  <si>
    <t>Thôn Đồng Tâm,
xã Vũ Tây,
huyện KX, tỉnh TB</t>
  </si>
  <si>
    <t>16/HSST 09.5.2019 TAND Kiến Xương, TB</t>
  </si>
  <si>
    <t>341/QĐ-CCTHA/03.7.2019</t>
  </si>
  <si>
    <t>Phat::4.800</t>
  </si>
  <si>
    <t>07/24.10.2019</t>
  </si>
  <si>
    <t>Trần Văn Ngọc</t>
  </si>
  <si>
    <t>Thôn Man Đích, xã Vũ Lễ, huyện KX, TB</t>
  </si>
  <si>
    <t>37/HSST 23.7.2015 TAND Kiến Xương,TB</t>
  </si>
  <si>
    <t>181/QĐ-CCTHA 9.9.2015</t>
  </si>
  <si>
    <t>AP+Phạt: 3.2000</t>
  </si>
  <si>
    <t>06.12.2019</t>
  </si>
  <si>
    <t>179/QĐ-CCTHA 24.9.2015</t>
  </si>
  <si>
    <t>Vũ Quang Phúc</t>
  </si>
  <si>
    <t>Thôn Nam Sơn,
xã Hòa Bình,
huyện KX, TB</t>
  </si>
  <si>
    <t>37/HSST 20.9.2013 TAND Kiến Xương,TB</t>
  </si>
  <si>
    <t>13/QĐ-CCTHA 04.11.2013</t>
  </si>
  <si>
    <t>25.12.2019</t>
  </si>
  <si>
    <t>89/QĐ-CCTHA 17.9.2015</t>
  </si>
  <si>
    <t>Nguyễn Đức Thuận</t>
  </si>
  <si>
    <t>Xóm 2,
xã Hòa Bình,
huyện KX,
tỉnh TB</t>
  </si>
  <si>
    <t>24
23.7.2001
TAND tỉnh Ninh Thuận</t>
  </si>
  <si>
    <t>236
12.12.2001</t>
  </si>
  <si>
    <t>AP: 6.546
TTSQ: 4.000</t>
  </si>
  <si>
    <t>24.12.2019</t>
  </si>
  <si>
    <t>196
08.4.2016</t>
  </si>
  <si>
    <t>Trần Mạnh Hùng</t>
  </si>
  <si>
    <t>Thôn Đoài,
xã Hòa Bình,
huyện KX,
tỉnh TB</t>
  </si>
  <si>
    <t>33
29.7.2010
TAND KX</t>
  </si>
  <si>
    <t>97
16.9.2010</t>
  </si>
  <si>
    <t>AP: 200
Phạt: 4.700</t>
  </si>
  <si>
    <t>11.02.2020</t>
  </si>
  <si>
    <t>17/11.2.2020</t>
  </si>
  <si>
    <t>Vũ Xuân Tuyến</t>
  </si>
  <si>
    <t>Thôn Nam Sơn, 
xã Hòa Bình,
huyện KX,
tỉnh TB</t>
  </si>
  <si>
    <t>43
04.11.2010
TAND KX</t>
  </si>
  <si>
    <t>25
07.01.2011</t>
  </si>
  <si>
    <t>AP: 100
Phạt: 10.000</t>
  </si>
  <si>
    <t>194
08.4.2016</t>
  </si>
  <si>
    <t>Mai Xuân Hậu</t>
  </si>
  <si>
    <t>Thôn Đoài,
xã Hòa Bình,
huyện KX, TB</t>
  </si>
  <si>
    <t>33/HSST 27.6.2014 TAND Kiến Xương,TB</t>
  </si>
  <si>
    <t>03/QĐ-CCTHA 02.10.2014</t>
  </si>
  <si>
    <t>AP+Phạt: 5.200
TTSQ: 100</t>
  </si>
  <si>
    <t>88/QĐ-CCTHA 17.9.2015</t>
  </si>
  <si>
    <t>Lê Văn Hải</t>
  </si>
  <si>
    <t>Thôn Phú Ân
 xã Lê Lợi
huyện KX,
tỉnh TB</t>
  </si>
  <si>
    <t>21/21.5.2015 
TAND Huyện Kiến Xương, Tỉnh TB</t>
  </si>
  <si>
    <t>136/QĐ-CCTHA 01.7.2015</t>
  </si>
  <si>
    <t>Phạt:5.000</t>
  </si>
  <si>
    <t>24.3.2020</t>
  </si>
  <si>
    <t>207/QĐ-CCTHA 29.4.2016</t>
  </si>
  <si>
    <t>Lương Văn Cường</t>
  </si>
  <si>
    <t>ThônThái Trung
 xã Lê Lợi
huyện KX,
tỉnh TB</t>
  </si>
  <si>
    <t>130/12.8.2014 
TAND Thành phố Thái Bình,Tỉnh TB</t>
  </si>
  <si>
    <t>39/QĐ-CCTHA 28.11.2014</t>
  </si>
  <si>
    <t>208/QĐ-CCTHA 29.4.2016</t>
  </si>
  <si>
    <t>Vũ Trường Côn</t>
  </si>
  <si>
    <t>65/20.12.2012 
TAND Huyện Kiến Xương, Tỉnh TB</t>
  </si>
  <si>
    <t>52/QĐ-CCTHA 24.01.2013</t>
  </si>
  <si>
    <t>TTSQ: 200
Phạt: 3.900</t>
  </si>
  <si>
    <t>211/QĐ-CCTHA 29.4.2016</t>
  </si>
  <si>
    <t>Lê Văn Lĩnh</t>
  </si>
  <si>
    <t>Thôn Phú Ân,
xã Lê Lợi,
huyện KX,
tỉnh TB</t>
  </si>
  <si>
    <t>39/26.8.2011
TAND huyện Kiến Xương, TB</t>
  </si>
  <si>
    <t>75/QĐ-CCTHA
10.02.2012</t>
  </si>
  <si>
    <t>272/QĐ-CCTHA 20.9.2016</t>
  </si>
  <si>
    <t>Đặng Văn Toán</t>
  </si>
  <si>
    <t>Thôn Văn Hanh,
xã Lê Lợi,
huyện KX, TB</t>
  </si>
  <si>
    <t>51/HSST 22.12.1999 TAND KX,TB</t>
  </si>
  <si>
    <t>45/QĐ-CCTHA 28.4.2008</t>
  </si>
  <si>
    <t>Phạt: 19.600</t>
  </si>
  <si>
    <t>85/QĐ-CCTHA 16.9.2015</t>
  </si>
  <si>
    <t>Phạm Thị Loan</t>
  </si>
  <si>
    <t>Thôn Thụy Lũng Tây, xã Quốc Tuấn,
huyện KX,
tỉnh TB</t>
  </si>
  <si>
    <t>51/15.4.1999 TAND TN &amp; 1584/26.8.1999 TAND TC</t>
  </si>
  <si>
    <t>02
01.10.2014</t>
  </si>
  <si>
    <t>Phạt: 19.497</t>
  </si>
  <si>
    <t>01.4.2016</t>
  </si>
  <si>
    <t>192
07.4.2016</t>
  </si>
  <si>
    <t>Trần Quốc Tuấn</t>
  </si>
  <si>
    <t>Thôn 1, xã Vũ Hòa
huyện KX,
tỉnh TB</t>
  </si>
  <si>
    <t>198/29.9.2014 TAND Huyện Kiến Xương, Tỉnh TB</t>
  </si>
  <si>
    <t>134/QĐ-CCTHA 11.6.2015</t>
  </si>
  <si>
    <t>AP: 200
Phạt: 10.000</t>
  </si>
  <si>
    <t>02.01.2020</t>
  </si>
  <si>
    <t>201/QĐ-CCTHA 25.4.2016</t>
  </si>
  <si>
    <t>Lê Xuân Thái</t>
  </si>
  <si>
    <t>41/25.8.2015 
TAND Huyện Kiến Xương, Tỉnh TB</t>
  </si>
  <si>
    <t>01/QĐ-CCTHA 07.10.2015</t>
  </si>
  <si>
    <t>212/QĐ-CCTHA 29.4.2016</t>
  </si>
  <si>
    <t>Nguyễn Văn Kết</t>
  </si>
  <si>
    <t>Thôn 5, xã Vũ Hòa
huyện KX,
tỉnh TB</t>
  </si>
  <si>
    <t>44/22.9.2015 TAND Huyện Kiến Xương, Tỉnh TB</t>
  </si>
  <si>
    <t>13/QĐ-CCTHA 03.11.2015</t>
  </si>
  <si>
    <t>200/QĐ-CCTHA 25.4.2016</t>
  </si>
  <si>
    <t>27/24.9.2015 
TAND Huyện Như Xuân, Tỉnh Thanh Hóa</t>
  </si>
  <si>
    <t>37/QĐ-CCTHA 15.12.2015</t>
  </si>
  <si>
    <t>210/QĐ-CCTHA 29.4.2016</t>
  </si>
  <si>
    <t>Nguyễn Thị Hoa</t>
  </si>
  <si>
    <t>Thôn Lịch Bài, xã Vũ Hòa
huyện KX,
tỉnh TB</t>
  </si>
  <si>
    <t>214/22.12.2015 TAND Thành Phố Thái Bình, 
Tỉnh TB</t>
  </si>
  <si>
    <t>82/QĐ-CCTHA 14.4.2016</t>
  </si>
  <si>
    <t>20.01.2020</t>
  </si>
  <si>
    <t>205/QĐ-CCTHA 29.4.2016</t>
  </si>
  <si>
    <t>Nguyễn Thị Thoa
Vũ Đức Cơ
Vũ Tiến Công</t>
  </si>
  <si>
    <t>Thôn Đắc Chúng Bắc,
xã Quốc Tuấn,
huyện KX, tỉnh TB</t>
  </si>
  <si>
    <t>05/06.11.2015
TAND KX
04/03.3.2016
TAND tỉnh TB</t>
  </si>
  <si>
    <t>15/QĐ-CCTHA
11.3.2016</t>
  </si>
  <si>
    <t xml:space="preserve">AP DSST+DSPT:
Thoa + Cơ: 83.364
Thoa:11.750
Công:19.750
</t>
  </si>
  <si>
    <t>05.02.2020</t>
  </si>
  <si>
    <t>223/QĐ-CCTHA 22.6.2016</t>
  </si>
  <si>
    <t>Vũ Thị Hiếu</t>
  </si>
  <si>
    <t>Thôn Thụy Lũng Nam, xã Quốc Tuấn,
huyện KX,
tỉnh TB</t>
  </si>
  <si>
    <t>01/29.6.2012
TAND huyện Kiến Xương, TB</t>
  </si>
  <si>
    <t>15/QĐ-CCTHA
26.8.1012</t>
  </si>
  <si>
    <t>AP DSST: 3.900</t>
  </si>
  <si>
    <t>23.5.2019</t>
  </si>
  <si>
    <t>04/QĐ-CCTHA 09.12.2016</t>
  </si>
  <si>
    <t>Trần Hữu Nhân</t>
  </si>
  <si>
    <t>Thôn Dục Dương, xã Trà Giang</t>
  </si>
  <si>
    <t>01/13.01.2017</t>
  </si>
  <si>
    <t>09/23.1.2017</t>
  </si>
  <si>
    <t>AP:461</t>
  </si>
  <si>
    <t>10.4.2019</t>
  </si>
  <si>
    <t>32/21.6.2017</t>
  </si>
  <si>
    <t>Phạm Văn Trang</t>
  </si>
  <si>
    <t>Thôn Đắc Chúng Bắc, xã Quốc Tuấn, KX, TB</t>
  </si>
  <si>
    <t>18/HSST 04.5.2017 TAKX</t>
  </si>
  <si>
    <t>137/16.6.2017</t>
  </si>
  <si>
    <t>AP: 200
Phạt: 3.000</t>
  </si>
  <si>
    <t>48/22.9.2017</t>
  </si>
  <si>
    <t xml:space="preserve">           xã Trà Giang,          Kiến Xương, Thái Bình</t>
  </si>
  <si>
    <t>02/DSST 8.8.2019 TA Tuần Giáo, Điện Biên</t>
  </si>
  <si>
    <t>60/14.11.2019</t>
  </si>
  <si>
    <t>TT nợ: 144.700</t>
  </si>
  <si>
    <t>11.12.2019</t>
  </si>
  <si>
    <t>09/11.12.2019</t>
  </si>
  <si>
    <t>26/10.10.2019</t>
  </si>
  <si>
    <t>AP: 7.235</t>
  </si>
  <si>
    <t>08/11.12.2019</t>
  </si>
  <si>
    <t>Lương Văn Dương</t>
  </si>
  <si>
    <t>Thôn Trình Hoàng,
xã Vũ Lễ,
huyện KX, tỉnh TB</t>
  </si>
  <si>
    <t>32/HSST 13.7.2016
TAND H. Kiến Xương, TB</t>
  </si>
  <si>
    <t>140/QĐ-CCTHA 08.9.2016</t>
  </si>
  <si>
    <t>Phạt: 3.000</t>
  </si>
  <si>
    <t>294/QĐ-CCTHA 26.9.2016</t>
  </si>
  <si>
    <t>Trần Đình Doanh</t>
  </si>
  <si>
    <t>Thôn Man Đích,
xã Vũ Lễ,
huyện KX, tỉnh TB</t>
  </si>
  <si>
    <t>26/HSST 11.6.2015 TAND KX,TB</t>
  </si>
  <si>
    <t>143/QĐ-CCTHA 22.7.2015</t>
  </si>
  <si>
    <t>02.12.2019</t>
  </si>
  <si>
    <t>123/QĐ-CCTHA 21.9.2015</t>
  </si>
  <si>
    <t>Trần Văn Dinh</t>
  </si>
  <si>
    <t>27/HSST 27.5.2013 TAND KX,TB</t>
  </si>
  <si>
    <t>10/QĐ-CCTHA 16.10.2013</t>
  </si>
  <si>
    <t>AP: 200
Phạt: 6.000</t>
  </si>
  <si>
    <t>28.11.2019</t>
  </si>
  <si>
    <t>136/QĐ-CCTHA 22.9.2015</t>
  </si>
  <si>
    <t>Hoàng Văn Quý</t>
  </si>
  <si>
    <t>xã Bình Định,
huyện KX, tỉnh TB</t>
  </si>
  <si>
    <t>08/HNGĐ 24.3.2014 TAKX</t>
  </si>
  <si>
    <t>238/29.5.2015</t>
  </si>
  <si>
    <t>Lãi suất chậm trả: 1000</t>
  </si>
  <si>
    <t>20/9/2019</t>
  </si>
  <si>
    <t>50/23.9.2019</t>
  </si>
  <si>
    <t>375/10.8.2015</t>
  </si>
  <si>
    <t>AP: 4.427</t>
  </si>
  <si>
    <t>51/23.9.2019</t>
  </si>
  <si>
    <t>201/10.4.2014</t>
  </si>
  <si>
    <t>Trả nợ: 21.644</t>
  </si>
  <si>
    <t>49/23.9.2019</t>
  </si>
  <si>
    <t>Thôn Trình Hoàng, 
xã Vũ Lễ, 
huyện KX, tỉnh TB</t>
  </si>
  <si>
    <t>98/HSPT
16.12.2014
TAND Kiến Xương,TB</t>
  </si>
  <si>
    <t>63/QĐ-CCTHA 03.2.2015</t>
  </si>
  <si>
    <t>AP: 1.320</t>
  </si>
  <si>
    <t>25.10.2019</t>
  </si>
  <si>
    <t>127/QĐ-CCTHA 21.9.2015</t>
  </si>
  <si>
    <t>135/HSST
30.9.2014
TAND Q.Nam Từ Liêm, TPHN</t>
  </si>
  <si>
    <t>146/QĐ-CCTHA 22.7.2015</t>
  </si>
  <si>
    <t>TTSQ: 800</t>
  </si>
  <si>
    <t>121/QĐ-CCTHA 21.9.2015</t>
  </si>
  <si>
    <t>Trần Hồng Phong</t>
  </si>
  <si>
    <t>xã Vũ Lễ, 
huyện KX, tỉnh TB</t>
  </si>
  <si>
    <t>10/HNGĐ 23.10.2015 TATP Điện Biên Phủ</t>
  </si>
  <si>
    <t>406/20.8.2019</t>
  </si>
  <si>
    <t>CDNC: 21.000</t>
  </si>
  <si>
    <t>47/20.9.2019</t>
  </si>
  <si>
    <t>Trần Kim Phượng</t>
  </si>
  <si>
    <t>15/HSST 15.4.2011 TAND Kiến Xương,TB</t>
  </si>
  <si>
    <t>63/QĐ-CCTHA 11.01.2012</t>
  </si>
  <si>
    <t>22.5.2019</t>
  </si>
  <si>
    <t>128/QĐ-CCTHA 21.9.2015</t>
  </si>
  <si>
    <t>Trần Công Bồng</t>
  </si>
  <si>
    <t>56/HSST 20.12.2013 TAND KX,TB</t>
  </si>
  <si>
    <t>37/QĐ-CCTHA 17.02.2014</t>
  </si>
  <si>
    <t>132/QĐ-CCTHA 22.9.2015</t>
  </si>
  <si>
    <t>Phan Thanh Hạt</t>
  </si>
  <si>
    <t>Thôn Đồng Vân, 
xã Vũ Lễ,
huyện KX, tỉnh TB</t>
  </si>
  <si>
    <t>13/HSPT 06.3.2008 TAND tỉnh TB</t>
  </si>
  <si>
    <t>39/QĐ-CCTHA 26.3.2008</t>
  </si>
  <si>
    <t>AP: 8.234</t>
  </si>
  <si>
    <t>138/QĐ-CCTHA 22.9.2015</t>
  </si>
  <si>
    <t>Trần Văn Khang</t>
  </si>
  <si>
    <t>Thôn Trình Hoàng, xã Vũ Lễ, Kiến Xương, Thái Bình</t>
  </si>
  <si>
    <t>63/QĐ-CCTHA 24.2.2016</t>
  </si>
  <si>
    <t xml:space="preserve">APHS:200
APDS:200
</t>
  </si>
  <si>
    <t>251/QĐ-CCTHA 06.9.2016</t>
  </si>
  <si>
    <t>Tạ Hữu Nguyện</t>
  </si>
  <si>
    <t>Thôn Tây Phú, xã Thượng Hiền, Kiến Xương, TB</t>
  </si>
  <si>
    <t>191/HSST 21.6.2012 TAND KX,TB</t>
  </si>
  <si>
    <t>40/QĐ-CCTHA 02.01.2013</t>
  </si>
  <si>
    <t>AP: 13.942</t>
  </si>
  <si>
    <t>20.6.2019</t>
  </si>
  <si>
    <t>156/QĐ-CCTHA 23.9.2015</t>
  </si>
  <si>
    <t>Trần Ngọc Dinh</t>
  </si>
  <si>
    <t>50/HSST 03.3.2016 TAND TP Thái Bình</t>
  </si>
  <si>
    <t>11/QĐ-CCTHA 06.10.2016</t>
  </si>
  <si>
    <t>32/25.6.2018</t>
  </si>
  <si>
    <t>Trần Thành Hiệp</t>
  </si>
  <si>
    <t>Thôn Đồng Vân, xã Vũ Lễ, huyện KX, tỉnh TB</t>
  </si>
  <si>
    <t>47/HSST 16.9.2016 TAND KX</t>
  </si>
  <si>
    <t>27/QĐ-CCTHA 11.4.2016</t>
  </si>
  <si>
    <t>47/QĐ-CCTHA 19.9.2017</t>
  </si>
  <si>
    <t xml:space="preserve">31/HSST 27.6.2017 TAND KX </t>
  </si>
  <si>
    <t>183/QĐ-CCTHA 02.8.2017</t>
  </si>
  <si>
    <t>48/QĐ-CCTHA 19.9.2017</t>
  </si>
  <si>
    <t>Lương Đình Chất</t>
  </si>
  <si>
    <t>xã Vũ Lễ, huyện Kiến Xương, Thái Bình</t>
  </si>
  <si>
    <t>76/HSST    14.12.2018 TAND H. Kiến Xương, Thái Bình</t>
  </si>
  <si>
    <t>93/QĐ-CCTHA 17.4.2018</t>
  </si>
  <si>
    <t>AP: 200       Phạt: 3.000</t>
  </si>
  <si>
    <t>31/21.6.2018</t>
  </si>
  <si>
    <t>Trần Thị Vy</t>
  </si>
  <si>
    <t>Thụy Lũng nam, xã Quốc Tuấn, Kiến Xương, Thái Bình</t>
  </si>
  <si>
    <t>285/LHST 11/9/2007 TAKX</t>
  </si>
  <si>
    <t>20/QĐ-CCTHA 23/3/2008</t>
  </si>
  <si>
    <t>CDNC: 17.300</t>
  </si>
  <si>
    <t>41/QĐ-CCTHA 19.9.2017</t>
  </si>
  <si>
    <t>Bùi Văn Nghị</t>
  </si>
  <si>
    <t>xã Bình Định, Kiến Xương, Thái Bình</t>
  </si>
  <si>
    <t>35/LHST 16/10/2015 TAKX</t>
  </si>
  <si>
    <t>130/QĐ-CCTHA 08/3/2016</t>
  </si>
  <si>
    <t>CDNC: 7.200</t>
  </si>
  <si>
    <t>27.3.2019</t>
  </si>
  <si>
    <t>Thôn Trực Tầm,
xã Trà Giang,
huyện KX, TB</t>
  </si>
  <si>
    <t>01/DSST 13/01/2017 TAKX</t>
  </si>
  <si>
    <t>17/QĐ-CCTHA 04/5/2017</t>
  </si>
  <si>
    <t>BTTC:18.450</t>
  </si>
  <si>
    <t>46/QĐ-CCTHA 19.9.2017</t>
  </si>
  <si>
    <t>Phạm Ngọc Nguyện</t>
  </si>
  <si>
    <t>thôn Đông khánh, xã thượng hiền, huyện KX,TB</t>
  </si>
  <si>
    <t>49/HSST 30/7/2015 TATB</t>
  </si>
  <si>
    <t>47/QĐ-CCTHA 14/01/2016</t>
  </si>
  <si>
    <t>BTCD: 7.000</t>
  </si>
  <si>
    <t>126/QĐ-CCTHA 01.9.2016</t>
  </si>
  <si>
    <t>Trần Thành Lâm</t>
  </si>
  <si>
    <t>Thôn Đồng Văn, xã Vũ lễ, huyện KX,TB</t>
  </si>
  <si>
    <t>59/HSST 21/8/2015 Gia Lai</t>
  </si>
  <si>
    <t>107/QĐ-CCTHA 13/6/2016</t>
  </si>
  <si>
    <t>BTCD: 1.350</t>
  </si>
  <si>
    <t>02.7.2019</t>
  </si>
  <si>
    <t>227/QĐ-CCTHA 01.9.2016</t>
  </si>
  <si>
    <t>Trần Đình Hà</t>
  </si>
  <si>
    <t>xã Vũ Sơn, huyện KX, tỉnh TB</t>
  </si>
  <si>
    <t>08/HSST 2/3/2016 TAKX</t>
  </si>
  <si>
    <t>81/QĐ-CCTHA 14/4/2016</t>
  </si>
  <si>
    <t xml:space="preserve">       AP: 200       Phạt: 5.000</t>
  </si>
  <si>
    <t>26.02.2020</t>
  </si>
  <si>
    <t>28/17.7.2019</t>
  </si>
  <si>
    <t>Nguyễn Văn Ảnh, Nguyễn Thị Nguyệt - Vũ Hòa</t>
  </si>
  <si>
    <t>Thôn 4, xã Vũ Hòa, KX,TB</t>
  </si>
  <si>
    <t xml:space="preserve">       02/TM        21.6.2018 TAKX</t>
  </si>
  <si>
    <t>05/30.7.2018</t>
  </si>
  <si>
    <t>AP: 67.512</t>
  </si>
  <si>
    <t>27.6.2019</t>
  </si>
  <si>
    <t>48/22.8.2018</t>
  </si>
  <si>
    <t xml:space="preserve">Mai Văn Luân </t>
  </si>
  <si>
    <t>xã Vũ Sơn, huyện Kiến Xương,   Thái Bình</t>
  </si>
  <si>
    <t>961/HSPT 30.12.2018 TATB</t>
  </si>
  <si>
    <t>87/3.4.2018</t>
  </si>
  <si>
    <t>02.10.2019</t>
  </si>
  <si>
    <t>38/3.8.2018</t>
  </si>
  <si>
    <t>Phùng Thị Thanh</t>
  </si>
  <si>
    <t>72/HSST    30/12/2014 TAKX</t>
  </si>
  <si>
    <t>61/03.02.2015</t>
  </si>
  <si>
    <t>Bồi thường: 316.500</t>
  </si>
  <si>
    <t>20.10.2019</t>
  </si>
  <si>
    <t>54/13.9.2018</t>
  </si>
  <si>
    <t>62/03.02.2016</t>
  </si>
  <si>
    <t>AP: 15.825</t>
  </si>
  <si>
    <t>55/13.9.2018</t>
  </si>
  <si>
    <t>Trần Ngọc Giáp</t>
  </si>
  <si>
    <t>76/HSST    14/12/2017 TAKX</t>
  </si>
  <si>
    <t>95/17.4.2018</t>
  </si>
  <si>
    <t>AP: 200       Phạt: 5.000</t>
  </si>
  <si>
    <t>56/13.9.2018</t>
  </si>
  <si>
    <t>Trần Xuân Bằng</t>
  </si>
  <si>
    <t>94/17.4.2018</t>
  </si>
  <si>
    <t>57/13.9.2018</t>
  </si>
  <si>
    <t>UBND xã Hòa bình</t>
  </si>
  <si>
    <t>xã Hòa Bình, huyện Kiến Xương, tỉnh Thái Bình</t>
  </si>
  <si>
    <t xml:space="preserve">       12/HSPT                17/4/2014          TA tỉnh TB</t>
  </si>
  <si>
    <t>06/16.10.2015</t>
  </si>
  <si>
    <t>AP: 1.500      HT NN: 28.000</t>
  </si>
  <si>
    <t>09.01.2019</t>
  </si>
  <si>
    <t>64/21.8.2018</t>
  </si>
  <si>
    <t>Bùi Văn Nghĩa</t>
  </si>
  <si>
    <t>xã Bình Định, huyện Kiến Xương, tỉnh Thái Bình</t>
  </si>
  <si>
    <t>28/HSST 23.6.2016 TAND Kiến Xương, TB</t>
  </si>
  <si>
    <t>137/8.9.2016</t>
  </si>
  <si>
    <t>28.02.2020</t>
  </si>
  <si>
    <t>273/23.9.2016</t>
  </si>
  <si>
    <t>Mai Thị Tâm</t>
  </si>
  <si>
    <t xml:space="preserve">              Thôn Đoài              xã Hòa Bình, KX,TB</t>
  </si>
  <si>
    <t xml:space="preserve">    141/HSST            18.8.2006  TA TP Nha Trang</t>
  </si>
  <si>
    <t>212/19.3.2019</t>
  </si>
  <si>
    <t>AP+truy thu: 2.050</t>
  </si>
  <si>
    <t>09/11.4.2019</t>
  </si>
  <si>
    <t xml:space="preserve">            Thôn Nam Sơn         xã Hòa Bình, KX,TB</t>
  </si>
  <si>
    <t xml:space="preserve">17/HSST 20/04/2016 </t>
  </si>
  <si>
    <t>106/13.6.2016</t>
  </si>
  <si>
    <t>Phạt: 6.580</t>
  </si>
  <si>
    <t>11.4.2019</t>
  </si>
  <si>
    <t>10/11.4.2019</t>
  </si>
  <si>
    <t>Nguyễn Văn Thái</t>
  </si>
  <si>
    <t>xã Vũ An, huyện Kiến Xương, tỉnh Thái Bình</t>
  </si>
  <si>
    <t>117/HNGĐ    15.9.2014 TAKX</t>
  </si>
  <si>
    <t>83/14.1.2016</t>
  </si>
  <si>
    <t>CDNC: 1.500</t>
  </si>
  <si>
    <t>11.3.2020</t>
  </si>
  <si>
    <t>18/27.5.2019</t>
  </si>
  <si>
    <t>Nguyễn Văn Đoàn</t>
  </si>
  <si>
    <t>95/HNGĐ    19.9.2010 TAKX</t>
  </si>
  <si>
    <t>60/20.12.2010</t>
  </si>
  <si>
    <t>CDNC: 17.820</t>
  </si>
  <si>
    <t>10.3.2020</t>
  </si>
  <si>
    <t>19/27.5.2019</t>
  </si>
  <si>
    <t>Trần Ngọc Du</t>
  </si>
  <si>
    <t>51/HSST    10/10/2018 TAKX</t>
  </si>
  <si>
    <t>75/26.11.2018</t>
  </si>
  <si>
    <t>13.12.2019</t>
  </si>
  <si>
    <t>16/15.5.2019</t>
  </si>
  <si>
    <t>Nguyễn Thị Thoa, Cơ, Công</t>
  </si>
  <si>
    <t>xã Quốc Tuấn, huyện Kiến Xương, Thái Bình</t>
  </si>
  <si>
    <t>04/DSPT    10/10/2018 TA T.Thái Bình</t>
  </si>
  <si>
    <t>16/14.3.2016</t>
  </si>
  <si>
    <t>TT nợ: 3.080.200</t>
  </si>
  <si>
    <t>34/6.8.2019</t>
  </si>
  <si>
    <t>Lại Thế Anh</t>
  </si>
  <si>
    <t>135/HNGĐ 3.11.2015 TAKX</t>
  </si>
  <si>
    <t>176/29.5.2017</t>
  </si>
  <si>
    <t>CDNC: 15.000</t>
  </si>
  <si>
    <t>12.9.2019</t>
  </si>
  <si>
    <t>45/12.9.2019</t>
  </si>
  <si>
    <t>Nguyễn Thị Thùy</t>
  </si>
  <si>
    <t>132/HNGĐ    17.9.2019           TA Kiến Xương</t>
  </si>
  <si>
    <t>28/17.10.2019</t>
  </si>
  <si>
    <t xml:space="preserve">CDNC: 12.000 </t>
  </si>
  <si>
    <t>07.01.2020</t>
  </si>
  <si>
    <t>13/8.1.2020</t>
  </si>
  <si>
    <t>Phạm Thị Cài</t>
  </si>
  <si>
    <t>xã Thượng Hiền, huyện Kiến Xương, Thái Bình</t>
  </si>
  <si>
    <t>02/HSPT     25.1.2019 TA QSQK2</t>
  </si>
  <si>
    <t>316/19.6.2019</t>
  </si>
  <si>
    <t>BT: 47.400</t>
  </si>
  <si>
    <t>20.3.2020</t>
  </si>
  <si>
    <t>37/22.9.2019</t>
  </si>
  <si>
    <t>345/9.7.2019</t>
  </si>
  <si>
    <t>Cấp dưỡng: 39.000</t>
  </si>
  <si>
    <t>38/22.9.2019</t>
  </si>
  <si>
    <t>347/9.7.2019</t>
  </si>
  <si>
    <t>Cấp dưỡng: 42.900</t>
  </si>
  <si>
    <t>39/22.9.2019</t>
  </si>
  <si>
    <t>Bùi Công Nam</t>
  </si>
  <si>
    <t>346/9.7.2019</t>
  </si>
  <si>
    <t>40/22.9.2019</t>
  </si>
  <si>
    <t>348/9.7.2019</t>
  </si>
  <si>
    <t>41/22.9.2019</t>
  </si>
  <si>
    <t>317/19.6.2019</t>
  </si>
  <si>
    <t>44/12.9.2019</t>
  </si>
  <si>
    <t>Trần Thị Lan Hương</t>
  </si>
  <si>
    <t>01/DSST 23.8.2019 TAND Kiến Xương, TB</t>
  </si>
  <si>
    <t>53/6.11.2019</t>
  </si>
  <si>
    <t>Trả nợ: 50.000</t>
  </si>
  <si>
    <t>25.02.2020</t>
  </si>
  <si>
    <t>18.24.2.2020</t>
  </si>
  <si>
    <t>Đoàn Minh Công</t>
  </si>
  <si>
    <t>Xã Lê Lợi</t>
  </si>
  <si>
    <t>117/HSST N30.7.2019 TA Thanh Trì. TP Hà Nội</t>
  </si>
  <si>
    <t>27/15.10.2019</t>
  </si>
  <si>
    <t>23.3.2020</t>
  </si>
  <si>
    <t>24/23.3.2020</t>
  </si>
  <si>
    <t>Trần Xuân Hưởng</t>
  </si>
  <si>
    <t>Xã Vũ Lễ</t>
  </si>
  <si>
    <t>05/HNGĐ N13.02.2007 TA Kiến Xương</t>
  </si>
  <si>
    <t>141/14.3.2007</t>
  </si>
  <si>
    <t>Thanh toán TS</t>
  </si>
  <si>
    <t>33/02.7.2018</t>
  </si>
  <si>
    <t xml:space="preserve">Nguyễn Quang Thắng; thôn Bến Hiệp, xã Quỳnh Giao, huyện Quỳnh Phụ, tỉnh Thái Bình
</t>
  </si>
  <si>
    <t>46/2015/HSST 04/08/2015</t>
  </si>
  <si>
    <t>48/QĐ-CCTHADS 10/10/2016</t>
  </si>
  <si>
    <t>12/25.8.2019</t>
  </si>
  <si>
    <t xml:space="preserve">Đoàn Văn Long; thôn Bến Hiệp, xã Quỳnh Giao, huyện Quỳnh Phụ, tỉnh Thái Bình
</t>
  </si>
  <si>
    <t>12/2016/HSST 18/03/2016</t>
  </si>
  <si>
    <t>44/QĐ-CCTHADS 04/10/2016</t>
  </si>
  <si>
    <t>14/25.8.2019</t>
  </si>
  <si>
    <t xml:space="preserve">Đào Ngọc Cổn; thôn Chung Linh, xã Quỳnh Khê, huyện Quỳnh Phụ, tỉnh Thái Bình
</t>
  </si>
  <si>
    <t>24/HNGĐ-PT; 18/HNGĐ-ST 19/10/2012; 27/06/2012</t>
  </si>
  <si>
    <t>82/QĐ-CCTHADS 22/11/2012</t>
  </si>
  <si>
    <t>15/26.8.2019</t>
  </si>
  <si>
    <t xml:space="preserve">Phạm Văn Năm; tổ 11, thị trấn An Bài, huyện Quỳnh Phụ, tỉnh Thái Bình
</t>
  </si>
  <si>
    <t>11/2012/HSST 24/04/2012</t>
  </si>
  <si>
    <t>11/QĐ-CCTHADS 05/10/2012</t>
  </si>
  <si>
    <t>17/26.7.2018</t>
  </si>
  <si>
    <t xml:space="preserve">Nguyễn Đức Trường; tổ 13, thị trấn An Bài, huyện Quỳnh Phụ, tỉnh Thái Bình
</t>
  </si>
  <si>
    <t>43/2019/HSST 26/06/2019</t>
  </si>
  <si>
    <t>489/QĐ-CCTHADS 16/08/2019</t>
  </si>
  <si>
    <t>18/26.7.2019</t>
  </si>
  <si>
    <t xml:space="preserve">Đinh Văn Quang; thôn Đào Động, xã An Lễ, huyện Quỳnh Phụ, tỉnh Thái Bình
</t>
  </si>
  <si>
    <t>28/2019/HSST 18/04/2019</t>
  </si>
  <si>
    <t>356/QĐ-CCTHADS 27/05/2019</t>
  </si>
  <si>
    <t>19/27.7.2019</t>
  </si>
  <si>
    <t xml:space="preserve">Nguyễn Văn Bảo; thôn Đồng Tâm, xã An Đồng, huyện Quỳnh Phụ, tỉnh Thái Bình
</t>
  </si>
  <si>
    <t>22/2019/HSST 29/03/2019</t>
  </si>
  <si>
    <t>355/QĐ-CCTHADS 09/05/2019</t>
  </si>
  <si>
    <t>20/27.7.2019</t>
  </si>
  <si>
    <t xml:space="preserve">Nguyễn Văn Lẫm; thôn Bắc Dũng, xã An Đồng, huyện Quỳnh Phụ, tỉnh Thái Bình
</t>
  </si>
  <si>
    <t>21/2019/HSPT; 97/2018/HSST 19/03/2019; 23/11/2018</t>
  </si>
  <si>
    <t>315/QĐ-CCTHADS 22/04/2019</t>
  </si>
  <si>
    <t>21/27.7.2019</t>
  </si>
  <si>
    <t xml:space="preserve">Nguyễn Duy Thất (Nguyễn Văn Thất); thôn Vũ Xá, xã An Đồng, huyện Quỳnh Phụ, tỉnh Thái Bình
</t>
  </si>
  <si>
    <t>313/QĐ-CCTHADS 22/04/2019</t>
  </si>
  <si>
    <t>22/27.7.2019</t>
  </si>
  <si>
    <t xml:space="preserve">Bùi Văn Hiến; thôn Vũ Xá, xã An Đồng, huyện Quỳnh Phụ, tỉnh Thái Bình
</t>
  </si>
  <si>
    <t>311/QĐ-CCTHADS 22/04/2019</t>
  </si>
  <si>
    <t>23/27.7.2019</t>
  </si>
  <si>
    <t xml:space="preserve">Bùi Tất Dũng; tổ 7, thị trấn An Bài, huyện Quỳnh Phụ, tỉnh Thái Bình
</t>
  </si>
  <si>
    <t>13/2019/HSPT-QĐ; 99/2018/HSST 06/03/2019; 27/11/2018</t>
  </si>
  <si>
    <t>245/QĐ-CCTHADS 19/03/2019</t>
  </si>
  <si>
    <t>52/25.6.2019</t>
  </si>
  <si>
    <t xml:space="preserve">Nguyễn Mạnh Khớ; thôn Bắc Dũng, xã An Đồng, huyện Quỳnh Phụ, tỉnh Thái Bình
</t>
  </si>
  <si>
    <t>97/2018/HSST 23/11/2018</t>
  </si>
  <si>
    <t>166/QĐ-CCTHADS 28/12/2018</t>
  </si>
  <si>
    <t>63/27.7.2017</t>
  </si>
  <si>
    <t xml:space="preserve">Hoàng Ngọc Chiều (Ngọc Triều, Lễ Triều); thôn Bình Minh, xã Quỳnh Xá, huyện Quỳnh Phụ, tỉnh Thái Bình
</t>
  </si>
  <si>
    <t>62/2018/HSST 19/09/2018</t>
  </si>
  <si>
    <t>143/QĐ-CCTHADS 17/12/2018</t>
  </si>
  <si>
    <t>21/27.7.2017</t>
  </si>
  <si>
    <t xml:space="preserve">Nguyễn Cao Danh sinh năm 1989; thôn Lương Cụ Nam, xã Quỳnh Hồng, huyện Quỳnh Phụ, tỉnh Thái Bình
</t>
  </si>
  <si>
    <t>80/2018/HSST 12/10/2018</t>
  </si>
  <si>
    <t>118/QĐ-CCTHADS 03/12/2018</t>
  </si>
  <si>
    <t>22/27.7.2017</t>
  </si>
  <si>
    <t xml:space="preserve">Hoàng Ngọc Chiều; thôn Bình Minh, xã Quỳnh Xá, huyện Quỳnh Phụ, tỉnh Thái Bình
</t>
  </si>
  <si>
    <t>43/2018/HSST 14/09/2018</t>
  </si>
  <si>
    <t>101/QĐ-CCTHADS 28/11/2018</t>
  </si>
  <si>
    <t xml:space="preserve">Vũ Tiến Đạt; Bình Ngọc, xã Quỳnh Hồng, huyện Quỳnh Phụ, tỉnh Thái Bình
</t>
  </si>
  <si>
    <t>52HSST 26/06/2014</t>
  </si>
  <si>
    <t>456/QĐ-CCTHADS 11/08/2014</t>
  </si>
  <si>
    <t>34/27.7.2015</t>
  </si>
  <si>
    <t xml:space="preserve">Nguyễn Thị Thơm; thôn Tân Thái, xã Quỳnh Hồng, huyện Quỳnh Phụ, tỉnh Thái Bình
</t>
  </si>
  <si>
    <t>41/HSST 17/10/2014</t>
  </si>
  <si>
    <t>115/QĐ-CCTHADS 05/12/2014</t>
  </si>
  <si>
    <t>23/27.7.2016</t>
  </si>
  <si>
    <t xml:space="preserve">Vũ Đăng Thanh; thôn Quỳnh Ngọc, xã Quỳnh Hồng, huyện Quỳnh Phụ, tỉnh Thái Bình
</t>
  </si>
  <si>
    <t>12HSST 02/02/2016</t>
  </si>
  <si>
    <t>289/QĐ-CCTHADS 14/03/2016</t>
  </si>
  <si>
    <t>49/25.6.2014</t>
  </si>
  <si>
    <t xml:space="preserve">Nguyễn Thị Thơm; thôn Tân Thái, xã Quỳnh Hồng, huyện Quỳnh Phụ, tỉnh Thái Bình
Bùi trung kỳ; thôn Tân Thái, xã Quỳnh Hồng, huyện Quỳnh Phụ, tỉnh Thái Bình
</t>
  </si>
  <si>
    <t>65 27/04/2006</t>
  </si>
  <si>
    <t>40/QĐ-CCTHADS 11/10/2011</t>
  </si>
  <si>
    <t>63/27.7.2012</t>
  </si>
  <si>
    <t xml:space="preserve">Nguyễn bá Tú; thôn Mỹ Cụ, xã Quỳnh Hồng, huyện Quỳnh Phụ, tỉnh Thái Bình
</t>
  </si>
  <si>
    <t>291/QĐ-CCTHADS 14/03/2016</t>
  </si>
  <si>
    <t>201/25.5.2015</t>
  </si>
  <si>
    <t xml:space="preserve">Nguyễn Văn Lâm; thôn Đông Trụ, xã Quỳnh Minh, huyện Quỳnh Phụ, tỉnh Thái Bình
Lò Thị Khương; thôn la vân, xã Quỳnh Hồng, huyện Quỳnh Phụ, tỉnh Thái Bình
</t>
  </si>
  <si>
    <t>91HSST 27/11/2007</t>
  </si>
  <si>
    <t>39/QĐ-CCTHADS 11/10/2011</t>
  </si>
  <si>
    <t>22/27.4.2013</t>
  </si>
  <si>
    <t xml:space="preserve">Bùi Văn Hiến; Vũ Xá, xã An Đồng, huyện Quỳnh Phụ, tỉnh Thái Bình
</t>
  </si>
  <si>
    <t>01/HSPT 13/01/2016</t>
  </si>
  <si>
    <t>228/QĐ-CCTHADS 21/01/2016</t>
  </si>
  <si>
    <t>23/212.7.2014</t>
  </si>
  <si>
    <t xml:space="preserve">Vũ Quang Là; Vũ Xá, xã An Đồng, huyện Quỳnh Phụ, tỉnh Thái Bình
</t>
  </si>
  <si>
    <t>71/HSST 15/08/2014</t>
  </si>
  <si>
    <t>26/QĐ-CCTHADS 03/10/2014</t>
  </si>
  <si>
    <t>103/24.2.2015</t>
  </si>
  <si>
    <t xml:space="preserve">Nguyễn Văn Lượng; Vũ Xá, xã An Đồng, huyện Quỳnh Phụ, tỉnh Thái Bình
</t>
  </si>
  <si>
    <t>30/HSST 12/04/2013</t>
  </si>
  <si>
    <t>331/QĐ-CCTHADS 30/08/2013</t>
  </si>
  <si>
    <t>104/13.5.2017</t>
  </si>
  <si>
    <t xml:space="preserve">NGuyễn Tiến DŨng; Đông Lễ Văn, xã An Đồng, huyện Quỳnh Phụ, tỉnh Thái Bình
</t>
  </si>
  <si>
    <t>88/HSST 24/10/2014</t>
  </si>
  <si>
    <t>109/QĐ-CCTHADS 04/12/2014</t>
  </si>
  <si>
    <t>231/14.7.2015</t>
  </si>
  <si>
    <t xml:space="preserve">Bùi Ngọc Sơn; Vũ Xá, xã An Đồng, huyện Quỳnh Phụ, tỉnh Thái Bình
</t>
  </si>
  <si>
    <t>55/HSPT 30/07/2014</t>
  </si>
  <si>
    <t>420/QĐ-CCTHADS 04/08/2014</t>
  </si>
  <si>
    <t>34/13.4.2019</t>
  </si>
  <si>
    <t xml:space="preserve">Nguyễn Thị Hồng; Bái Trang, xã Quỳnh Hoa, huyện Quỳnh Phụ, tỉnh Thái Bình
Bùi Xuân Ka; Đồng Tâm, xã An Đồng, huyện Quỳnh Phụ, tỉnh Thái Bình
</t>
  </si>
  <si>
    <t>29/HNPT 31/12/2013</t>
  </si>
  <si>
    <t>189/QĐ-CCTHADS 14/02/2014</t>
  </si>
  <si>
    <t xml:space="preserve">Đặng Văn Khuân; Đông Lễ Văn, xã An Đồng, huyện Quỳnh Phụ, tỉnh Thái Bình
</t>
  </si>
  <si>
    <t>69/HSST 25/09/2013</t>
  </si>
  <si>
    <t>111/QĐ-CCTHADS 19/11/2013</t>
  </si>
  <si>
    <t>49/25.6.2017</t>
  </si>
  <si>
    <t xml:space="preserve">Đỗ Đức Hùng; Đông Lễ Văn, xã An Đồng, huyện Quỳnh Phụ, tỉnh Thái Bình
</t>
  </si>
  <si>
    <t>1031/HSPT 28/10/2016</t>
  </si>
  <si>
    <t>214/QĐ-CCTHADS 22/02/2017</t>
  </si>
  <si>
    <t>63/27.5.2012</t>
  </si>
  <si>
    <t xml:space="preserve">Trần Đăng Long; Tài Giá, xã Quỳnh Hưng, huyện Quỳnh Phụ, tỉnh Thái Bình
</t>
  </si>
  <si>
    <t>05/HSPT 13/01/2016</t>
  </si>
  <si>
    <t>236/QĐ-CCTHADS 16/02/2016</t>
  </si>
  <si>
    <t xml:space="preserve">Vũ Tiến Việt; Tài Giá, xã Quỳnh Hưng, huyện Quỳnh Phụ, tỉnh Thái Bình
</t>
  </si>
  <si>
    <t>237/QĐ-CCTHADS 16/02/2016</t>
  </si>
  <si>
    <t>103/27.4.2018</t>
  </si>
  <si>
    <t xml:space="preserve">Vũ Tiến Dũng; Tài Giá, xã Quỳnh Hưng, huyện Quỳnh Phụ, tỉnh Thái Bình
</t>
  </si>
  <si>
    <t>54/HSPT 18/08/2015</t>
  </si>
  <si>
    <t>434/QĐ-CCTHADS 10/09/2015</t>
  </si>
  <si>
    <t>230/212.7.2014</t>
  </si>
  <si>
    <t xml:space="preserve">Trần Anh Thuấn; Phúc Bồi, xã Quỳnh Hưng, huyện Quỳnh Phụ, tỉnh Thái Bình
Trần Thị Hợi; Phúc Bồi, xã Quỳnh Hưng, huyện Quỳnh Phụ, tỉnh Thái Bình
</t>
  </si>
  <si>
    <t>41/HNST 17/11/2015</t>
  </si>
  <si>
    <t>186/QĐ-CCTHADS 11/01/2016</t>
  </si>
  <si>
    <t>231/14.7.2018</t>
  </si>
  <si>
    <t xml:space="preserve">Đinh Gia Chững; Đồng phúc, xã An Lễ, huyện Quỳnh Phụ, tỉnh Thái Bình
</t>
  </si>
  <si>
    <t>28 12/04/2018</t>
  </si>
  <si>
    <t>323/QĐ-CCTHADS 28/05/2018</t>
  </si>
  <si>
    <t>34/13.4.2017</t>
  </si>
  <si>
    <t xml:space="preserve">Phạm Hữu Huân; đồng bằng, xã An Lễ, huyện Quỳnh Phụ, tỉnh Thái Bình
</t>
  </si>
  <si>
    <t>06 24/09/2004</t>
  </si>
  <si>
    <t>21/QĐ-CCTHADS 25/10/2004</t>
  </si>
  <si>
    <t>Theo yêu cầu</t>
  </si>
  <si>
    <t>130/27.7.2013</t>
  </si>
  <si>
    <t xml:space="preserve">Đỗ Tiến DŨng; đồng bằng, xã An Lễ, huyện Quỳnh Phụ, tỉnh Thái Bình
</t>
  </si>
  <si>
    <t>45 04/06/2014</t>
  </si>
  <si>
    <t>433/QĐ-CCTHADS 04/08/2014</t>
  </si>
  <si>
    <t>49/25.8.2015</t>
  </si>
  <si>
    <t xml:space="preserve">Đinh Duy Toàn; Đồng phúc, xã An Lễ, huyện Quỳnh Phụ, tỉnh Thái Bình
</t>
  </si>
  <si>
    <t>321/QĐ-CCTHADS 28/05/2018</t>
  </si>
  <si>
    <t>63/26.7.2015</t>
  </si>
  <si>
    <t xml:space="preserve">đinh duy kha; đồng phúc, xã An Lễ, huyện Quỳnh Phụ, tỉnh Thái Bình
</t>
  </si>
  <si>
    <t>28 12/01/1900</t>
  </si>
  <si>
    <t>322/QĐ-CCTHADS 28/05/2018</t>
  </si>
  <si>
    <t>201/22.5.2017</t>
  </si>
  <si>
    <t xml:space="preserve">Đinh Văn Chung; đào Động, xã An Lễ, huyện Quỳnh Phụ, tỉnh Thái Bình
</t>
  </si>
  <si>
    <t>324/QĐ-CCTHADS 28/05/2018</t>
  </si>
  <si>
    <t>103/27.4.2015</t>
  </si>
  <si>
    <t xml:space="preserve">Mai Đình Mạnh; đông hồng, xã Quỳnh Trang, huyện Quỳnh Phụ, tỉnh Thái Bình
</t>
  </si>
  <si>
    <t>430 25/03/2011</t>
  </si>
  <si>
    <t>171/QĐ-CCTHADS 05/03/2012</t>
  </si>
  <si>
    <t>232/212.7.2014</t>
  </si>
  <si>
    <t xml:space="preserve">Nguyễn Thị Yên; đông hồng, xã Quỳnh Xá, huyện Quỳnh Phụ, tỉnh Thái Bình
</t>
  </si>
  <si>
    <t>253 26/08/2014</t>
  </si>
  <si>
    <t>43/QĐ-CCTHADS 18/05/2016</t>
  </si>
  <si>
    <t>230/22.7.2015</t>
  </si>
  <si>
    <t xml:space="preserve">trấn văn hoan; thôn trang, xã An Tràng, huyện Quỳnh Phụ, tỉnh Thái Bình
</t>
  </si>
  <si>
    <t>23 28/03/2013</t>
  </si>
  <si>
    <t>67/QĐ-CCTHADS 13/07/2015</t>
  </si>
  <si>
    <t>233/14.7.2015</t>
  </si>
  <si>
    <t xml:space="preserve">Đặng Văn Diễn; Tân Dân, xã Quỳnh Hưng, huyện Quỳnh Phụ, tỉnh Thái Bình
</t>
  </si>
  <si>
    <t>54/HSST 04/09/2014</t>
  </si>
  <si>
    <t>142/QĐ-CCTHADS 08/01/2015</t>
  </si>
  <si>
    <t>304/13.4.2014</t>
  </si>
  <si>
    <t xml:space="preserve">Đào Đình Trung; thôn xuân lai, xã An Ấp, huyện Quỳnh Phụ, tỉnh Thái Bình
</t>
  </si>
  <si>
    <t>30 11/05/2017</t>
  </si>
  <si>
    <t>420/QĐ-CCTHADS 17/07/2017</t>
  </si>
  <si>
    <t>131/27.7.2014</t>
  </si>
  <si>
    <t xml:space="preserve">Đặng Văn Tuyền; an ấp, xã An Ấp, huyện Quỳnh Phụ, tỉnh Thái Bình
</t>
  </si>
  <si>
    <t>55 30/10/2014</t>
  </si>
  <si>
    <t>34/QĐ-CCTHADS 02/10/2015</t>
  </si>
  <si>
    <t>49/24.8.2017</t>
  </si>
  <si>
    <t xml:space="preserve">Nguyễn Văn Tuân; tổ 2, thị trấn An Bài, huyện Quỳnh Phụ, tỉnh Thái Bình
</t>
  </si>
  <si>
    <t>480 28/12/2016</t>
  </si>
  <si>
    <t>35/QĐ-CCTHADS 23/03/2017</t>
  </si>
  <si>
    <t>62/26.7.2015</t>
  </si>
  <si>
    <t xml:space="preserve">vũ quang hưng; tô đàm, xã An Mỹ, huyện Quỳnh Phụ, tỉnh Thái Bình
</t>
  </si>
  <si>
    <t>95 16/09/2015</t>
  </si>
  <si>
    <t>105/QĐ-CCTHADS 02/11/2015</t>
  </si>
  <si>
    <t>201/22.5.2015</t>
  </si>
  <si>
    <t xml:space="preserve">Trần Thế Huynh; tô đê, xã An Mỹ, huyện Quỳnh Phụ, tỉnh Thái Bình
</t>
  </si>
  <si>
    <t>46 28/12/2012</t>
  </si>
  <si>
    <t>18/QĐ-CCTHADS 08/01/2018</t>
  </si>
  <si>
    <t>103/27.4.2014</t>
  </si>
  <si>
    <t xml:space="preserve">Trần Thế Huynh; thôn tô đê, xã An Mỹ, huyện Quỳnh Phụ, tỉnh Thái Bình
</t>
  </si>
  <si>
    <t>135/QĐ-CCTHADS 21/02/2013</t>
  </si>
  <si>
    <t>233/12.7.2016</t>
  </si>
  <si>
    <t xml:space="preserve">Vũ Văn Trang; tô đàm, xã An Mỹ, huyện Quỳnh Phụ, tỉnh Thái Bình
</t>
  </si>
  <si>
    <t>06 04/02/2015</t>
  </si>
  <si>
    <t>36/QĐ-CCTHADS 12/10/2015</t>
  </si>
  <si>
    <t>232/22.7.2014</t>
  </si>
  <si>
    <t xml:space="preserve">nguyễn Quang Vinh; tô hải, xã An Mỹ, huyện Quỳnh Phụ, tỉnh Thái Bình
</t>
  </si>
  <si>
    <t>05 14/10/2005</t>
  </si>
  <si>
    <t>55/QĐ-CCTHADS 29/08/2016</t>
  </si>
  <si>
    <t xml:space="preserve">Phan Anh Cường; tổ 13, thị trấn An Bài, huyện Quỳnh Phụ, tỉnh Thái Bình
</t>
  </si>
  <si>
    <t>87 23/10/2014</t>
  </si>
  <si>
    <t>105/QĐ-CCTHADS 04/12/2014</t>
  </si>
  <si>
    <t>233/14.7.2017</t>
  </si>
  <si>
    <t>311/QĐ-CCTHADS 09/05/2017</t>
  </si>
  <si>
    <t>304/13.4.2015</t>
  </si>
  <si>
    <t xml:space="preserve">Bùi Tất Minh; tổ 8, thị trấn An Bài, huyện Quỳnh Phụ, tỉnh Thái Bình
</t>
  </si>
  <si>
    <t>32 23/02/2016</t>
  </si>
  <si>
    <t>46/QĐ-CCTHADS 04/10/2016</t>
  </si>
  <si>
    <t>131/27.7.2018</t>
  </si>
  <si>
    <t>58/2018/HSST 19/07/2018</t>
  </si>
  <si>
    <t>485/QĐ-CCTHADS 24/08/2018</t>
  </si>
  <si>
    <t xml:space="preserve">Nguyễn Trọng Lịch; thôn Trình Uyên, xã Quỳnh Nguyên, huyện Quỳnh Phụ, tỉnh Thái Bình
</t>
  </si>
  <si>
    <t>47/2019/HSST 27/06/2019</t>
  </si>
  <si>
    <t>497/QĐ-CCTHADS 16/08/2019</t>
  </si>
  <si>
    <t xml:space="preserve">Hoàng Văn Môn; thôn Phương Quả Đông, xã Quỳnh Nguyên, huyện Quỳnh Phụ, tỉnh Thái Bình
</t>
  </si>
  <si>
    <t>60/2019/HSST 28/03/2019</t>
  </si>
  <si>
    <t>485/QĐ-CCTHADS 05/08/2019</t>
  </si>
  <si>
    <t xml:space="preserve">Vũ Văn Hoạt; thôn Mỹ, xã An Quí, huyện Quỳnh Phụ, tỉnh Thái Bình
</t>
  </si>
  <si>
    <t>31/2019/HSPT; 25/2019/HSST 28/06/2019; 02/04/2019</t>
  </si>
  <si>
    <t>438/QĐ-CCTHADS 16/07/2019</t>
  </si>
  <si>
    <t xml:space="preserve">Vũ Văn Linh; thôn Hia Hà, xã Quỳnh Ngọc, huyện Quỳnh Phụ, tỉnh Thái Bình
</t>
  </si>
  <si>
    <t>169/2017/HSST 15/09/2017</t>
  </si>
  <si>
    <t>40/QĐ-CCTHADS 22/04/2019</t>
  </si>
  <si>
    <t>232/12.7.2017</t>
  </si>
  <si>
    <t xml:space="preserve">Chu Cảnh Tiêu; thôn Phố Lầy, xã An Ninh, huyện Quỳnh Phụ, tỉnh Thái Bình
</t>
  </si>
  <si>
    <t>243/QĐ-CCTHADS 18/03/2019</t>
  </si>
  <si>
    <t>230/22.7.2018</t>
  </si>
  <si>
    <t xml:space="preserve">Phạm Đình Dương; thôn Phố Lầy, xã An Ninh, huyện Quỳnh Phụ, tỉnh Thái Bình
</t>
  </si>
  <si>
    <t>242/QĐ-CCTHADS 19/03/2019</t>
  </si>
  <si>
    <t xml:space="preserve">Đào Quốc Huy; thôn Phố Lầy, xã An Ninh, huyện Quỳnh Phụ, tỉnh Thái Bình
</t>
  </si>
  <si>
    <t>241/QĐ-CCTHADS 18/03/2019</t>
  </si>
  <si>
    <t>304/13.4.2017</t>
  </si>
  <si>
    <t xml:space="preserve">Phạm Hùng Cường; khu 1, thị trấn Quỳnh Côi, huyện Quỳnh Phụ, tỉnh Thái Bình
</t>
  </si>
  <si>
    <t>45HSST 18/08/2015</t>
  </si>
  <si>
    <t>165/QĐ-CCTHADS 11/01/2016</t>
  </si>
  <si>
    <t xml:space="preserve">Nguyễn Bá Thoan; Đồng Trực, xã Quỳnh Hoàng, huyện Quỳnh Phụ, tỉnh Thái Bình
</t>
  </si>
  <si>
    <t>34HSST 23/08/2016</t>
  </si>
  <si>
    <t>15/QĐ-CCTHADS 22/11/2016</t>
  </si>
  <si>
    <t xml:space="preserve">Nguyễn Văn Điều; Quang Trung, xã Quỳnh Nguyên, huyện Quỳnh Phụ, tỉnh Thái Bình
</t>
  </si>
  <si>
    <t>52HSPT 26/12/2011</t>
  </si>
  <si>
    <t>306/QĐ-CCTHADS 12/06/2015</t>
  </si>
  <si>
    <t xml:space="preserve">Đoàn Văn báu; Quang Trung, xã Quỳnh Nguyên, huyện Quỳnh Phụ, tỉnh Thái Bình
</t>
  </si>
  <si>
    <t>117HSST 25/12/2015</t>
  </si>
  <si>
    <t>260/QĐ-CCTHADS 02/03/2016</t>
  </si>
  <si>
    <t xml:space="preserve">Đoàn Thị Dương; Hải An, xã Quỳnh Nguyên, huyện Quỳnh Phụ, tỉnh Thái Bình
</t>
  </si>
  <si>
    <t>87HSST 25/04/2017</t>
  </si>
  <si>
    <t>374/QĐ-CCTHADS 27/06/2017</t>
  </si>
  <si>
    <t>103/27.4.2017</t>
  </si>
  <si>
    <t xml:space="preserve">Hoàng Văn Môn; Phương Quả Đông, xã Quỳnh Nguyên, huyện Quỳnh Phụ, tỉnh Thái Bình
</t>
  </si>
  <si>
    <t>155HSST 16/11/2017</t>
  </si>
  <si>
    <t>275/QĐ-CCTHADS 17/04/2018</t>
  </si>
  <si>
    <t>235/12.7.2016</t>
  </si>
  <si>
    <t xml:space="preserve">Hoàng Văn Soáng; Phương Quả Nam, xã Quỳnh Nguyên, huyện Quỳnh Phụ, tỉnh Thái Bình
</t>
  </si>
  <si>
    <t>63DSST 15/05/2018</t>
  </si>
  <si>
    <t>47/QĐ-CCTHADS 21/05/2018</t>
  </si>
  <si>
    <t>230/22.7.2016</t>
  </si>
  <si>
    <t xml:space="preserve">Nguyễn Đình Trọng; Mai Trang, xã An Quí, huyện Quỳnh Phụ, tỉnh Thái Bình
</t>
  </si>
  <si>
    <t>44HSST 30/05/2014</t>
  </si>
  <si>
    <t>425/QĐ-CCTHADS 04/08/2014</t>
  </si>
  <si>
    <t>236/14.7.2016</t>
  </si>
  <si>
    <t xml:space="preserve">Nguyễn Đình Thanh; Mai Trang, xã An Quí, huyện Quỳnh Phụ, tỉnh Thái Bình
</t>
  </si>
  <si>
    <t>430/QĐ-CCTHADS 04/08/2014</t>
  </si>
  <si>
    <t xml:space="preserve">Nguyễn Đình Du; Mai Trang, xã An Quí, huyện Quỳnh Phụ, tỉnh Thái Bình
</t>
  </si>
  <si>
    <t>426/QĐ-CCTHADS 04/08/2014</t>
  </si>
  <si>
    <t>133/27.7.2017</t>
  </si>
  <si>
    <t xml:space="preserve">Nguyễn Văn Đoàn; Mai Trang, xã An Quí, huyện Quỳnh Phụ, tỉnh Thái Bình
</t>
  </si>
  <si>
    <t>423/QĐ-CCTHADS 04/08/2014</t>
  </si>
  <si>
    <t>49/24.8.2018</t>
  </si>
  <si>
    <t>01HSST 12/01/2018</t>
  </si>
  <si>
    <t>218/QĐ-CCTHADS 13/03/2018</t>
  </si>
  <si>
    <t xml:space="preserve">Nguyễn Văn Thiện; Mai Trang, xã An Quí, huyện Quỳnh Phụ, tỉnh Thái Bình
</t>
  </si>
  <si>
    <t>422/QĐ-CCTHADS 04/08/2014</t>
  </si>
  <si>
    <t>211/22.5.2015</t>
  </si>
  <si>
    <t xml:space="preserve">Nguyễn Duy Hưng; Lai Ổn, xã An Quí, huyện Quỳnh Phụ, tỉnh Thái Bình
</t>
  </si>
  <si>
    <t>48HSST 02/08/2016</t>
  </si>
  <si>
    <t>539/QĐ-CCTHADS 07/09/2016</t>
  </si>
  <si>
    <t>103/27.4.2016</t>
  </si>
  <si>
    <t xml:space="preserve">Trần Văn Cương; Đông Hải, xã An Quí, huyện Quỳnh Phụ, tỉnh Thái Bình
</t>
  </si>
  <si>
    <t>01HSST 15/01/2013</t>
  </si>
  <si>
    <t>243/QĐ-CCTHADS 07/06/2013</t>
  </si>
  <si>
    <t>232/212.7.2017</t>
  </si>
  <si>
    <t>64HSST 15/09/2016</t>
  </si>
  <si>
    <t>82/QĐ-CCTHADS 21/10/2016</t>
  </si>
  <si>
    <t xml:space="preserve">Nguyễn Văn Kuu; Liên Hiệp, xã Quỳnh Hoàng, huyện Quỳnh Phụ, tỉnh Thái Bình
</t>
  </si>
  <si>
    <t>12HSST 24/03/2016</t>
  </si>
  <si>
    <t>42/QĐ-CCTHADS 18/05/2016</t>
  </si>
  <si>
    <t>233/14.7.2016</t>
  </si>
  <si>
    <t xml:space="preserve">Nguyễn Văn Tường; Quang Trung, xã Quỳnh Mỹ, huyện Quỳnh Phụ, tỉnh Thái Bình
</t>
  </si>
  <si>
    <t>20HNGĐ 30/07/2015</t>
  </si>
  <si>
    <t>30/QĐ-CCTHADS 04/01/2016</t>
  </si>
  <si>
    <t>304/13.4.2016</t>
  </si>
  <si>
    <t xml:space="preserve">Bùi Văn Tiêm; Cầu Xá, xã Quỳnh Hải, huyện Quỳnh Phụ, tỉnh Thái Bình
</t>
  </si>
  <si>
    <t>190HSST 10/06/2015</t>
  </si>
  <si>
    <t>430/QĐ-CCTHADS 01/07/2016</t>
  </si>
  <si>
    <t>131/27.7.2016</t>
  </si>
  <si>
    <t xml:space="preserve">Phặm Văn Hoằng; Cầu Xá, xã Quỳnh Hải, huyện Quỳnh Phụ, tỉnh Thái Bình
</t>
  </si>
  <si>
    <t>155HSST 10/09/2013</t>
  </si>
  <si>
    <t>201/QĐ-CCTHADS 26/01/2017</t>
  </si>
  <si>
    <t>49/24.8.2016</t>
  </si>
  <si>
    <t xml:space="preserve">Đào Công Thoong; Quảng bá, xã Quỳnh Hải, huyện Quỳnh Phụ, tỉnh Thái Bình
</t>
  </si>
  <si>
    <t>110HSST 10/12/2015</t>
  </si>
  <si>
    <t>216/QĐ-CCTHADS 13/01/2016</t>
  </si>
  <si>
    <t>62/26.7.2016</t>
  </si>
  <si>
    <t xml:space="preserve">Đỗ Thị Nhiễu; An phú 2, xã Quỳnh Hải, huyện Quỳnh Phụ, tỉnh Thái Bình
</t>
  </si>
  <si>
    <t>23DSPT 10/09/2014</t>
  </si>
  <si>
    <t>39/QĐ-CCTHADS 03/10/2014</t>
  </si>
  <si>
    <t>201/22.5.2016</t>
  </si>
  <si>
    <t xml:space="preserve">Đào Văn Dương; An phú 2, xã Quỳnh Hải, huyện Quỳnh Phụ, tỉnh Thái Bình
</t>
  </si>
  <si>
    <t>49HNGĐ 07/06/2010</t>
  </si>
  <si>
    <t>63/QĐ-CCTHADS 01/06/2015</t>
  </si>
  <si>
    <t xml:space="preserve">Vũ Đức Kỳ; Xuân Trạch, xã Quỳnh Hải, huyện Quỳnh Phụ, tỉnh Thái Bình
</t>
  </si>
  <si>
    <t>78HSST 13/03/2013</t>
  </si>
  <si>
    <t>491/QĐ-CCTHADS 06/09/2017</t>
  </si>
  <si>
    <t>232/212.7.2016</t>
  </si>
  <si>
    <t xml:space="preserve">Vũ Ngọc Đông; Làng Bương, xã Quỳnh Ngọc, huyện Quỳnh Phụ, tỉnh Thái Bình
</t>
  </si>
  <si>
    <t>234HSST 27/09/2016</t>
  </si>
  <si>
    <t>215/QĐ-CCTHADS 22/02/2017</t>
  </si>
  <si>
    <t>230/22.7.2014</t>
  </si>
  <si>
    <t xml:space="preserve">Nguyễn Duy Thanh; bương thượng, xã Quỳnh Ngọc, huyện Quỳnh Phụ, tỉnh Thái Bình
</t>
  </si>
  <si>
    <t>102HSST 27/11/2015</t>
  </si>
  <si>
    <t>192/QĐ-CCTHADS 13/01/2016</t>
  </si>
  <si>
    <t>233/14.7.2019</t>
  </si>
  <si>
    <t xml:space="preserve">Phạm Thanh Thế; Bương Hạ Bắc, xã Quỳnh Ngọc, huyện Quỳnh Phụ, tỉnh Thái Bình
</t>
  </si>
  <si>
    <t>39HSST 22/05/2014</t>
  </si>
  <si>
    <t>473/QĐ-CCTHADS 11/08/2014</t>
  </si>
  <si>
    <t xml:space="preserve">Bùi xuân Toàn; Đông Châu, xã Quỳnh Ngọc, huyện Quỳnh Phụ, tỉnh Thái Bình
</t>
  </si>
  <si>
    <t>11HSST 24/01/2003</t>
  </si>
  <si>
    <t>40/QĐ-CCTHADS 18/05/2016</t>
  </si>
  <si>
    <t>131/27.7.2017</t>
  </si>
  <si>
    <t xml:space="preserve">Vũ Văn Hoản; Đông Châu, xã Quỳnh Ngọc, huyện Quỳnh Phụ, tỉnh Thái Bình
</t>
  </si>
  <si>
    <t>15HSST 17/05/2013</t>
  </si>
  <si>
    <t>48/QĐ-CCTHADS 07/06/2018</t>
  </si>
  <si>
    <t>49/24.8.2013</t>
  </si>
  <si>
    <t xml:space="preserve">Vũ Đức Phúc; Quỳnh Lang, xã Quỳnh Ngọc, huyện Quỳnh Phụ, tỉnh Thái Bình
</t>
  </si>
  <si>
    <t>90HSST 22/11/2017</t>
  </si>
  <si>
    <t>128/QĐ-CCTHADS 29/12/2017</t>
  </si>
  <si>
    <t>62/26.7.2014</t>
  </si>
  <si>
    <t xml:space="preserve">Nguyễn Văn Tài; Quỳnh Lang, xã Quỳnh Ngọc, huyện Quỳnh Phụ, tỉnh Thái Bình
</t>
  </si>
  <si>
    <t>52HSST 20/12/2017</t>
  </si>
  <si>
    <t>327/QĐ-CCTHADS 07/06/2018</t>
  </si>
  <si>
    <t>201/22.9.2019</t>
  </si>
  <si>
    <t xml:space="preserve">Vũ văn Thực; Bương Hạ nam, xã Quỳnh Ngọc, huyện Quỳnh Phụ, tỉnh Thái Bình
</t>
  </si>
  <si>
    <t>06HSST 22/01/2016</t>
  </si>
  <si>
    <t>263/QĐ-CCTHADS 02/03/2016</t>
  </si>
  <si>
    <t>202/27.8.2019</t>
  </si>
  <si>
    <t xml:space="preserve">Nguyễn Văn Đông; an ninh, xã An Ninh, huyện Quỳnh Phụ, tỉnh Thái Bình
</t>
  </si>
  <si>
    <t>24 26/04/2016</t>
  </si>
  <si>
    <t>388/QĐ-CCTHADS 03/06/2016</t>
  </si>
  <si>
    <t>204/22.8.2019</t>
  </si>
  <si>
    <t xml:space="preserve">Nguyễn Ngọc QUỳnh; an ninh, xã An Ninh, huyện Quỳnh Phụ, tỉnh Thái Bình
</t>
  </si>
  <si>
    <t>20 23/06/1998</t>
  </si>
  <si>
    <t>113/QĐ-CCTHADS 15/07/1998</t>
  </si>
  <si>
    <t>180/22.7.2019</t>
  </si>
  <si>
    <t>75 21/07/2015</t>
  </si>
  <si>
    <t>25/QĐ-CCTHADS 18/12/2015</t>
  </si>
  <si>
    <t>102/14.3.2019</t>
  </si>
  <si>
    <t xml:space="preserve">Nguyễn Văn Bắc; an mỹ, xã An Dục, huyện Quỳnh Phụ, tỉnh Thái Bình
</t>
  </si>
  <si>
    <t>66 25/08/2017</t>
  </si>
  <si>
    <t>46/QĐ-CCTHADS 13/10/2017</t>
  </si>
  <si>
    <t xml:space="preserve">Đinh văn Dũng; Lạc cổ, xã An Dục, huyện Quỳnh Phụ, tỉnh Thái Bình
</t>
  </si>
  <si>
    <t>09 11/03/2014</t>
  </si>
  <si>
    <t>288/QĐ-CCTHADS 17/04/2014</t>
  </si>
  <si>
    <t xml:space="preserve">nguyễn văn quân; bình minh, xã An Dục, huyện Quỳnh Phụ, tỉnh Thái Bình
</t>
  </si>
  <si>
    <t>370 12/11/2015</t>
  </si>
  <si>
    <t>278/QĐ-CCTHADS 07/04/2017</t>
  </si>
  <si>
    <t xml:space="preserve">Nguyễn Văn Thắng; an mỹ, xã An Dục, huyện Quỳnh Phụ, tỉnh Thái Bình
</t>
  </si>
  <si>
    <t>15 02/03/2016</t>
  </si>
  <si>
    <t>334/QĐ-CCTHADS 26/04/2016</t>
  </si>
  <si>
    <t xml:space="preserve">nguyễn Thị Thảo; huyện Quỳnh Phụ, tỉnh Thái Bình
</t>
  </si>
  <si>
    <t>50 30/09/2016</t>
  </si>
  <si>
    <t>03/QĐ-CCTHADS 12/10/2017</t>
  </si>
  <si>
    <t xml:space="preserve">Đinh Văn Phúc; binh minh, xã An Dục, huyện Quỳnh Phụ, tỉnh Thái Bình
</t>
  </si>
  <si>
    <t>10 28/04/2016</t>
  </si>
  <si>
    <t>46/QĐ-CCTHADS 30/06/2017</t>
  </si>
  <si>
    <t xml:space="preserve">Nguyễn Hữu Lập; dục linh, xã An Ninh, huyện Quỳnh Phụ, tỉnh Thái Bình
</t>
  </si>
  <si>
    <t>35 29/05/2015</t>
  </si>
  <si>
    <t>65/QĐ-CCTHADS 29/06/2016</t>
  </si>
  <si>
    <t>237/22.7.2018</t>
  </si>
  <si>
    <t xml:space="preserve">Nguyễn Văn Tuấn; dục ninh 2, xã An Ninh, huyện Quỳnh Phụ, tỉnh Thái Bình
</t>
  </si>
  <si>
    <t>387/QĐ-CCTHADS 03/06/2016</t>
  </si>
  <si>
    <t xml:space="preserve">Nguyễn Ngọc Quang; Kiến Quan, xã An Ninh, huyện Quỳnh Phụ, tỉnh Thái Bình
Đào Tiến Đạt; an ninh, xã An Ninh, huyện Quỳnh Phụ, tỉnh Thái Bình
</t>
  </si>
  <si>
    <t>61 24/12/2012</t>
  </si>
  <si>
    <t>183/QĐ-CCTHADS 09/04/2013</t>
  </si>
  <si>
    <t xml:space="preserve">Lương Văn Sáng; lương cả, xã An Ninh, huyện Quỳnh Phụ, tỉnh Thái Bình
</t>
  </si>
  <si>
    <t>108 09/12/2015</t>
  </si>
  <si>
    <t>213/QĐ-CCTHADS 13/01/2016</t>
  </si>
  <si>
    <t xml:space="preserve">Nguyễn Văn Đạt; thôn Liên Hiệp, xã Quỳnh Hoàng, huyện Quỳnh Phụ, tỉnh Thái Bình
</t>
  </si>
  <si>
    <t>54/2018/HSST 03/07/2018</t>
  </si>
  <si>
    <t>436/QĐ-CCTHADS 09/08/2018</t>
  </si>
  <si>
    <t>131/27.7.2015</t>
  </si>
  <si>
    <t xml:space="preserve">Nguyễn Văn Quảng; thôn Đông Hòe, xã Đồng Tiến, huyện Quỳnh Phụ, tỉnh Thái Bình
</t>
  </si>
  <si>
    <t>39/2019/HSST 04/06/2019</t>
  </si>
  <si>
    <t>469/QĐ-CCTHADS 23/07/2019</t>
  </si>
  <si>
    <t>49/24.8.2015</t>
  </si>
  <si>
    <t xml:space="preserve">Đỗ Minh Vương; thôn Bất Nạo, xã Đồng Tiến, huyện Quỳnh Phụ, tỉnh Thái Bình
</t>
  </si>
  <si>
    <t>466/QĐ-CCTHADS 23/07/2019</t>
  </si>
  <si>
    <t>62/26.7.2018</t>
  </si>
  <si>
    <t xml:space="preserve">Nguyễn Văn Duẩn; thôn Bất Nạo, xã Đồng Tiến, huyện Quỳnh Phụ, tỉnh Thái Bình
</t>
  </si>
  <si>
    <t>464/QĐ-CCTHADS 23/07/2019</t>
  </si>
  <si>
    <t xml:space="preserve">Phạm Tiến Cảnh; thôn Tiên Cầu, xã Quỳnh Trang, huyện Quỳnh Phụ, tỉnh Thái Bình
</t>
  </si>
  <si>
    <t>171/2018/HSST 01/11/2018</t>
  </si>
  <si>
    <t>276/QĐ-CCTHADS 28/03/2019</t>
  </si>
  <si>
    <t xml:space="preserve">Vũ Xuân Đạc; thôn Lam Cầu 3, xã An Hiệp, huyện Quỳnh Phụ, tỉnh Thái Bình
</t>
  </si>
  <si>
    <t>101/2018/HSST 30/11/2018</t>
  </si>
  <si>
    <t>194/QĐ-CCTHADS 18/01/2019</t>
  </si>
  <si>
    <t>232/2.7.2014</t>
  </si>
  <si>
    <t xml:space="preserve">Nguyễn Viết Sơn; thôn Lam Cầu 2, xã An Hiệp, huyện Quỳnh Phụ, tỉnh Thái Bình
</t>
  </si>
  <si>
    <t>192/QĐ-CCTHADS 18/01/2019</t>
  </si>
  <si>
    <t>230/22.7.2017</t>
  </si>
  <si>
    <t xml:space="preserve">Đoàn Danh Hai; thôn Lam Cầu 2, xã An Hiệp, huyện Quỳnh Phụ, tỉnh Thái Bình
</t>
  </si>
  <si>
    <t>101/2018/HSST 01/12/2018</t>
  </si>
  <si>
    <t>191/QĐ-CCTHADS 18/01/2019</t>
  </si>
  <si>
    <t xml:space="preserve">Bùi Thị Huệ; thôn A Mễ, xã Quỳnh Trang, huyện Quỳnh Phụ, tỉnh Thái Bình
</t>
  </si>
  <si>
    <t>69/2018/HSPT; 67/2018/HSST 26/11/2018; 21/08/2018</t>
  </si>
  <si>
    <t>169/QĐ-CCTHADS 28/12/2018</t>
  </si>
  <si>
    <t xml:space="preserve">Vũ Đình Tiêu; số nhà 21, ngõ 7, tổ 6, khu 2, thị trấn Quỳnh Côi, huyện Quỳnh Phụ, tỉnh Thái Bình
Lê Thị Thành; số 21, ngõ 7, tổ 6, khu 2, thị trấn Quỳnh Côi, huyện Quỳnh Phụ, tỉnh Thái Bình
</t>
  </si>
  <si>
    <t>02/2018/DSST 19/09/2018</t>
  </si>
  <si>
    <t>07/QĐ-CCTHADS 16/11/2018</t>
  </si>
  <si>
    <t xml:space="preserve">Nguyễn Văn Hùng; Vọng Lỗ, xã An Vũ, huyện Quỳnh Phụ, tỉnh Thái Bình
</t>
  </si>
  <si>
    <t>66/HSST 25/08/2017</t>
  </si>
  <si>
    <t>41/QĐ-CCTHADS 13/10/2017</t>
  </si>
  <si>
    <t xml:space="preserve">Đỗ Văn Định; Đại Điền, xã An Vũ, huyện Quỳnh Phụ, tỉnh Thái Bình
</t>
  </si>
  <si>
    <t>42/QĐ-CCTHADS 13/10/2017</t>
  </si>
  <si>
    <t>62/26.7.2017</t>
  </si>
  <si>
    <t xml:space="preserve">Phạm Văn HIệp; Khả Lang, xã Quỳnh Châu, huyện Quỳnh Phụ, tỉnh Thái Bình
</t>
  </si>
  <si>
    <t>43/HSST 05/07/2016</t>
  </si>
  <si>
    <t>507/QĐ-CCTHADS 26/08/2016</t>
  </si>
  <si>
    <t xml:space="preserve">Vũ Hữu Huân; Nguyên Xá 5, xã An Hiệp, huyện Quỳnh Phụ, tỉnh Thái Bình
</t>
  </si>
  <si>
    <t>159/HNST 09/12/2014</t>
  </si>
  <si>
    <t>128/QĐ-CCTHADS 19/12/2014</t>
  </si>
  <si>
    <t xml:space="preserve">Nguyễn Thị Thắm; Lộng Khê 2, xã An Khê, huyện Quỳnh Phụ, tỉnh Thái Bình
</t>
  </si>
  <si>
    <t>25/HSST 02/03/2014</t>
  </si>
  <si>
    <t>140/QĐ-CCTHADS 23/12/2014</t>
  </si>
  <si>
    <t>232/12.7.2018</t>
  </si>
  <si>
    <t xml:space="preserve">Phạm Hữu Hiệp; Hưng Đạo 1, xã An Vinh, huyện Quỳnh Phụ, tỉnh Thái Bình
</t>
  </si>
  <si>
    <t>59/HSPT 07/09/2015</t>
  </si>
  <si>
    <t>22/QĐ-CCTHADS 28/09/2015</t>
  </si>
  <si>
    <t xml:space="preserve">đỗ văn lam; đại đồng, xã An Khê, huyện Quỳnh Phụ, tỉnh Thái Bình
</t>
  </si>
  <si>
    <t>31 15/01/2013</t>
  </si>
  <si>
    <t>219/QĐ-CCTHADS 27/05/2013</t>
  </si>
  <si>
    <t xml:space="preserve">Ngô DUy Đoàn; Đông Lễ văn, xã An Đồng, huyện Quỳnh Phụ, tỉnh Thái Bình
Nguyễn Văn QUy; vũ xá, xã An Đồng, huyện Quỳnh Phụ, tỉnh Thái Bình
Ngô Văn Ân; hiệp lực, xã An Khê, huyện Quỳnh Phụ, tỉnh Thái Bình
</t>
  </si>
  <si>
    <t>77 25/10/2011</t>
  </si>
  <si>
    <t>116/QĐ-CCTHADS 29/12/2011</t>
  </si>
  <si>
    <t xml:space="preserve">Đỗ Bá Lợi; thôn An Quý, xã An Khê, huyện Quỳnh Phụ, tỉnh Thái Bình
</t>
  </si>
  <si>
    <t>03 13/01/2014</t>
  </si>
  <si>
    <t>229/QĐ-CCTHADS 03/03/2014</t>
  </si>
  <si>
    <t xml:space="preserve">NGuyễn Trọng Nghĩa; Thôn Tô Đàm, xã An Mỹ, huyện Quỳnh Phụ, tỉnh Thái Bình
Vũ Văn Bẩy; Thôn Tô Đàm, xã An Mỹ, huyện Quỳnh Phụ, tỉnh Thái Bình
Trịnh Vũ Quang; Thôn Hưng Đạo 2, xã An Vinh, huyện Quỳnh Phụ, tỉnh Thái Bình
Phạm Đình Trụ; Thôn An Lạc 2, xã An Khê, huyện Quỳnh Phụ, tỉnh Thái Bình
Nguyễn Công Thanh; Lộng Khê 2, xã An Khê, huyện Quỳnh Phụ, tỉnh Thái Bình
Lê ĐÌnh Chiêu; Thôn Lộng Khê 1, xã An Khê, huyện Quỳnh Phụ, tỉnh Thái Bình
Lê Đình Thú; thôn Lộng Khê 2, xã An Khê, huyện Quỳnh Phụ, tỉnh Thái Bình
</t>
  </si>
  <si>
    <t>113 05/12/2012</t>
  </si>
  <si>
    <t>94/QĐ-CCTHADS 10/12/2012</t>
  </si>
  <si>
    <t xml:space="preserve">Đỗ Quang Đông; Lộng Khê 5, xã An Khê, huyện Quỳnh Phụ, tỉnh Thái Bình
</t>
  </si>
  <si>
    <t>30/ HNGĐ-PT 11/12/2012</t>
  </si>
  <si>
    <t>104/QĐ-CCTHADS 14/01/2013</t>
  </si>
  <si>
    <t xml:space="preserve">Ngô Duy Tự; Lộng Khê 2, xã An Khê, huyện Quỳnh Phụ, tỉnh Thái Bình
</t>
  </si>
  <si>
    <t>106/QĐ-CCTHADS 04/12/2014</t>
  </si>
  <si>
    <t>201/22.5.2019</t>
  </si>
  <si>
    <t xml:space="preserve">Đỗ Bá Lợi; An Quý, xã An Khê, huyện Quỳnh Phụ, tỉnh Thái Bình
</t>
  </si>
  <si>
    <t>05/HSST 17/01/2017</t>
  </si>
  <si>
    <t>234/QĐ-CCTHADS 06/03/2017</t>
  </si>
  <si>
    <t xml:space="preserve">Nguyễn Quang Hưng; khu 2, thị trấn Quỳnh Côi, huyện Quỳnh Phụ, tỉnh Thái Bình
</t>
  </si>
  <si>
    <t>35/HSST 30/10/2014</t>
  </si>
  <si>
    <t>122/QĐ-CCTHADS 18/12/2014</t>
  </si>
  <si>
    <t>232/22.7.2015</t>
  </si>
  <si>
    <t xml:space="preserve">Vũ Xuân Dương; khu 2, thị trấn Quỳnh Côi, huyện Quỳnh Phụ, tỉnh Thái Bình
</t>
  </si>
  <si>
    <t>06/HSST 14/03/2014</t>
  </si>
  <si>
    <t>321/QĐ-CCTHADS 10/09/2018</t>
  </si>
  <si>
    <t xml:space="preserve">Nguyễn Thanh Hải; Khu 2, thị trấn Quỳnh Côi, huyện Quỳnh Phụ, tỉnh Thái Bình
</t>
  </si>
  <si>
    <t>90/HSST 29/09/2015</t>
  </si>
  <si>
    <t>100/QĐ-CCTHADS 02/11/2016</t>
  </si>
  <si>
    <t xml:space="preserve">NGuyễn Văn Chiến; Khu 2, thị trấn Quỳnh Côi, huyện Quỳnh Phụ, tỉnh Thái Bình
</t>
  </si>
  <si>
    <t>50/HSST 05/08/2016</t>
  </si>
  <si>
    <t>538/QĐ-CCTHADS 07/09/2016</t>
  </si>
  <si>
    <t xml:space="preserve">Vũ Văn Khuyến; Thôn Vũ Hạ, xã An Vũ, huyện Quỳnh Phụ, tỉnh Thái Bình
</t>
  </si>
  <si>
    <t>73/HSST 28/08/2007</t>
  </si>
  <si>
    <t>31/QĐ-CCTHADS 11/10/2011</t>
  </si>
  <si>
    <t xml:space="preserve">Đỗ Văn Dũng; Vũ Hạ, xã An Vũ, huyện Quỳnh Phụ, tỉnh Thái Bình
</t>
  </si>
  <si>
    <t>10/HSPT 07/04/2015</t>
  </si>
  <si>
    <t>240/QĐ-CCTHADS 20/04/2015</t>
  </si>
  <si>
    <t xml:space="preserve">Bùi Minh Tân; Vũ Hạ, xã An Vũ, huyện Quỳnh Phụ, tỉnh Thái Bình
</t>
  </si>
  <si>
    <t>12/HSPT 13/03/2014</t>
  </si>
  <si>
    <t>275/QĐ-CCTHADS 17/04/2017</t>
  </si>
  <si>
    <t>62/26.7.2019</t>
  </si>
  <si>
    <t xml:space="preserve">Phạm Văn Hùng; Vũ Hạ, xã An Vũ, huyện Quỳnh Phụ, tỉnh Thái Bình
Lê Văn BÌnh; Vũ Hạ, xã An Vũ, huyện Quỳnh Phụ, tỉnh Thái Bình
Nguyễn Trung Kiên; Vũ Hạ, xã An Vũ, huyện Quỳnh Phụ, tỉnh Thái Bình
Nguyễn Hoàng Hóa; Vũ Hạ, xã An Vũ, huyện Quỳnh Phụ, tỉnh Thái Bình
</t>
  </si>
  <si>
    <t>31/HSPT 04/07/2013</t>
  </si>
  <si>
    <t>284/QĐ-CCTHADS 25/07/2013</t>
  </si>
  <si>
    <t>211/22.5.2019</t>
  </si>
  <si>
    <t xml:space="preserve">NGuyễn Tiến Bình; Tân Hóa, xã Quỳnh Hội, huyện Quỳnh Phụ, tỉnh Thái Bình
</t>
  </si>
  <si>
    <t>01/DSST 20/04/2018</t>
  </si>
  <si>
    <t>279/QĐ-CCTHADS 03/05/2018</t>
  </si>
  <si>
    <t>103/27.6.2019</t>
  </si>
  <si>
    <t xml:space="preserve">NGuyễn Văn Lâm; Phụng Công, xã Quỳnh Hội, huyện Quỳnh Phụ, tỉnh Thái Bình
</t>
  </si>
  <si>
    <t>44/HSST 18/07/2016</t>
  </si>
  <si>
    <t>518/QĐ-CCTHADS 05/09/2016</t>
  </si>
  <si>
    <t>202/12.7.2019</t>
  </si>
  <si>
    <t xml:space="preserve">Nguyễn Thị Bỉnh; Nguyên Xá, xã Quỳnh Hội, huyện Quỳnh Phụ, tỉnh Thái Bình
Vũ Đức Sơn; Nguyên Xá, xã Quỳnh Hội, huyện Quỳnh Phụ, tỉnh Thái Bình
</t>
  </si>
  <si>
    <t>34/HNPT 27/12/2012</t>
  </si>
  <si>
    <t>107/QĐ-CCTHADS 14/01/2013</t>
  </si>
  <si>
    <t>210/22.7.2019</t>
  </si>
  <si>
    <t xml:space="preserve">NGuyễn Tiến Cương; Tân Hóa, xã Quỳnh Hội, huyện Quỳnh Phụ, tỉnh Thái Bình
</t>
  </si>
  <si>
    <t>36/HSST 07/04/2015</t>
  </si>
  <si>
    <t>274/QĐ-CCTHADS 16/05/2015</t>
  </si>
  <si>
    <t>233/14.5.2019</t>
  </si>
  <si>
    <t xml:space="preserve">Nguyễn Hữu Ruần; Đông Xá, xã Quỳnh Hội, huyện Quỳnh Phụ, tỉnh Thái Bình
</t>
  </si>
  <si>
    <t>272/QĐ-CCTHADS 16/05/2015</t>
  </si>
  <si>
    <t>304/13.4.2019</t>
  </si>
  <si>
    <t xml:space="preserve">Nguyễn Văn Hoàng; Lam Cầu 2, xã An Hiệp, huyện Quỳnh Phụ, tỉnh Thái Bình
</t>
  </si>
  <si>
    <t>84/HSST 04/09/2014</t>
  </si>
  <si>
    <t>59/QĐ-CCTHADS 27/10/2014</t>
  </si>
  <si>
    <t>131/27.7.2019</t>
  </si>
  <si>
    <t xml:space="preserve">Vũ Văn Huân; Nguyên Xá 5, xã An Hiệp, huyện Quỳnh Phụ, tỉnh Thái Bình
</t>
  </si>
  <si>
    <t>43/HSST 29/05/2014</t>
  </si>
  <si>
    <t>419/QĐ-CCTHADS 04/08/2014</t>
  </si>
  <si>
    <t>49/24.4.2019</t>
  </si>
  <si>
    <t xml:space="preserve">Nguyễn Văn Thuyến; Bắc Dung, xã An Đồng, huyện Quỳnh Phụ, tỉnh Thái Bình
Đỗ Đắc Nam; Nguyên Xá 3, xã An Hiệp, huyện Quỳnh Phụ, tỉnh Thái Bình
Nguyễn Danh Bẽ; Nguyên Xá 3, xã An Hiệp, huyện Quỳnh Phụ, tỉnh Thái Bình
</t>
  </si>
  <si>
    <t>63/HSST 04/09/2013</t>
  </si>
  <si>
    <t>50/QĐ-CCTHADS 10/10/2013</t>
  </si>
  <si>
    <t xml:space="preserve">Đỗ Đình Dũng; Nguyên Xá 3, xã An Hiệp, huyện Quỳnh Phụ, tỉnh Thái Bình
</t>
  </si>
  <si>
    <t>43/HSST 14/05/2015</t>
  </si>
  <si>
    <t>325/QĐ-CCTHADS 15/06/2015</t>
  </si>
  <si>
    <t xml:space="preserve">Phạm Văn Thuyết; Bất Nạo, xã Đồng Tiến, huyện Quỳnh Phụ, tỉnh Thái Bình
</t>
  </si>
  <si>
    <t>58/HNST 06/05/2014</t>
  </si>
  <si>
    <t>332/QĐ-CCTHADS 23/05/2014</t>
  </si>
  <si>
    <t xml:space="preserve">Nguyễn Thị Chuyến; An Lạc 1, xã An Vinh, huyện Quỳnh Phụ, tỉnh Thái Bình
</t>
  </si>
  <si>
    <t>60/HSST 19/04/2017</t>
  </si>
  <si>
    <t>477/QĐ-CCTHADS 11/08/2017</t>
  </si>
  <si>
    <t>232/212.7.2015</t>
  </si>
  <si>
    <t xml:space="preserve">ĐInh Ca Ra Oách; Gia Hòa, xã An Vinh, huyện Quỳnh Phụ, tỉnh Thái Bình
</t>
  </si>
  <si>
    <t>35/HSST 30/06/2010</t>
  </si>
  <si>
    <t>27/QĐ-CCTHADS 25/10/2010</t>
  </si>
  <si>
    <t>230/22.7.2019</t>
  </si>
  <si>
    <t xml:space="preserve">PHạm Văn Tuấn; AN Lạc 2, xã An Vinh, huyện Quỳnh Phụ, tỉnh Thái Bình
</t>
  </si>
  <si>
    <t>16/QĐ-CCTHADS 28/09/2016</t>
  </si>
  <si>
    <t xml:space="preserve">Nguyễn Văn Mạnh; Hưng Đạo 1, xã An Vinh, huyện Quỳnh Phụ, tỉnh Thái Bình
</t>
  </si>
  <si>
    <t>17/QĐ-CCTHADS 28/09/2016</t>
  </si>
  <si>
    <t xml:space="preserve">Tống Việt Tuấn; Hưng Đạo 1, xã An Vinh, huyện Quỳnh Phụ, tỉnh Thái Bình
</t>
  </si>
  <si>
    <t>20/QĐ-CCTHADS 28/09/2016</t>
  </si>
  <si>
    <t>21/QĐ-CCTHADS 28/09/2016</t>
  </si>
  <si>
    <t xml:space="preserve">LÊ Tuấn Anh; KHả Lang, xã Quỳnh Châu, huyện Quỳnh Phụ, tỉnh Thái Bình
</t>
  </si>
  <si>
    <t>33/HSST 15/05/2017</t>
  </si>
  <si>
    <t>423/QĐ-CCTHADS 17/07/2017</t>
  </si>
  <si>
    <t xml:space="preserve">Lê Xuân Tiệp; Khả Lang, xã Quỳnh Châu, huyện Quỳnh Phụ, tỉnh Thái Bình
</t>
  </si>
  <si>
    <t>84/HSST 24/11/2016</t>
  </si>
  <si>
    <t>173/QĐ-CCTHADS 30/12/2016</t>
  </si>
  <si>
    <t xml:space="preserve">Trần Văn Báu; Khả Lang, xã Quỳnh Châu, huyện Quỳnh Phụ, tỉnh Thái Bình
</t>
  </si>
  <si>
    <t>510/QĐ-CCTHADS 26/08/2016</t>
  </si>
  <si>
    <t xml:space="preserve">NGuyễn Trọng Lợi; Mỹ Xá, xã Quỳnh Châu, huyện Quỳnh Phụ, tỉnh Thái Bình
</t>
  </si>
  <si>
    <t>50/HSST 28/05/2015</t>
  </si>
  <si>
    <t>334/QĐ-CCTHADS 29/06/2015</t>
  </si>
  <si>
    <t xml:space="preserve">Lưu Xuân Tùng; Khả Lang, xã Quỳnh Châu, huyện Quỳnh Phụ, tỉnh Thái Bình
</t>
  </si>
  <si>
    <t>508/QĐ-CCTHADS 26/08/2016</t>
  </si>
  <si>
    <t xml:space="preserve">Nguyễn Trung Trực; Hoàng Xá, xã Quỳnh Châu, huyện Quỳnh Phụ, tỉnh Thái Bình
</t>
  </si>
  <si>
    <t>94/HST 05/12/2014</t>
  </si>
  <si>
    <t>153/QĐ-CCTHADS 13/01/2015</t>
  </si>
  <si>
    <t>86/HSPT 23/10/2014</t>
  </si>
  <si>
    <t>77/QĐ-CCTHADS 05/11/2014</t>
  </si>
  <si>
    <t xml:space="preserve">Phạm Công Khương; xã Đông Hải, huyện Quỳnh Phụ, tỉnh Thái Bình
</t>
  </si>
  <si>
    <t>50/HSST 13/12/2017</t>
  </si>
  <si>
    <t>317/QĐ-CCTHADS 26/06/2018</t>
  </si>
  <si>
    <t xml:space="preserve">Trần Đình Thoan; Lệ Bảo, xã Đông Hải, huyện Quỳnh Phụ, tỉnh Thái Bình
</t>
  </si>
  <si>
    <t>13/HSST 13/02/2015</t>
  </si>
  <si>
    <t>215/QĐ-CCTHADS 02/04/2015</t>
  </si>
  <si>
    <t xml:space="preserve">Nguyễn Đăng Hạnh; Dụ Đại 2, xã Đông Hải, huyện Quỳnh Phụ, tỉnh Thái Bình
</t>
  </si>
  <si>
    <t>48/HSST 26/05/2015</t>
  </si>
  <si>
    <t>03/QĐ-CCTHADS 28/08/2015</t>
  </si>
  <si>
    <t>201/22.5.2018</t>
  </si>
  <si>
    <t xml:space="preserve">NGuyễn Viết Tiệp; Dụ Đại 3, xã Đông Hải, huyện Quỳnh Phụ, tỉnh Thái Bình
</t>
  </si>
  <si>
    <t>18/HSST 01/04/2016</t>
  </si>
  <si>
    <t>429/QĐ-CCTHADS 01/07/2016</t>
  </si>
  <si>
    <t xml:space="preserve">Vũ Duy Quanh; Dụ Đại 1, xã Đông Hải, huyện Quỳnh Phụ, tỉnh Thái Bình
</t>
  </si>
  <si>
    <t>06/QĐ-CCTHADS 28/09/2015</t>
  </si>
  <si>
    <t xml:space="preserve">Vũ Duy Quý; Dụ Đại 2, xã Đông Hải, huyện Quỳnh Phụ, tỉnh Thái Bình
</t>
  </si>
  <si>
    <t>05/QĐ-CCTHADS 28/09/2015</t>
  </si>
  <si>
    <t xml:space="preserve">Hoàng Phó Ngừng; Dụ Đại 1, xã Đông Hải, huyện Quỳnh Phụ, tỉnh Thái Bình
</t>
  </si>
  <si>
    <t>04/QĐ-CCTHADS 28/09/2015</t>
  </si>
  <si>
    <t>233/14.7.2018</t>
  </si>
  <si>
    <t xml:space="preserve">Hoàng Văn Mạnh; Dụ Đại 1, xã Đông Hải, huyện Quỳnh Phụ, tỉnh Thái Bình
</t>
  </si>
  <si>
    <t>07/QĐ-CCTHADS 28/09/2015</t>
  </si>
  <si>
    <t>304/13.4.2018</t>
  </si>
  <si>
    <t xml:space="preserve">Nguyễn Thị Tuyết
</t>
  </si>
  <si>
    <t>Quỳnh Minh, Quỳnh Phụ</t>
  </si>
  <si>
    <t>23/QĐ-CCTHADS 18/12/2019</t>
  </si>
  <si>
    <t>07/2019/QĐST-DS 25/11/2019</t>
  </si>
  <si>
    <t>22/QĐ-CCTHADS 18/12/2019</t>
  </si>
  <si>
    <t>08/2019/QĐST-HNGĐ 26/11/2019</t>
  </si>
  <si>
    <t xml:space="preserve">Nguyễn Duy Thiện
</t>
  </si>
  <si>
    <t>161/QĐ-CCTHADS 05/12/2019</t>
  </si>
  <si>
    <t>1745/HSPT; 145/2003/HSST 29/10/2004; 30/12/2003</t>
  </si>
  <si>
    <t>153/QĐ-CCTHADS 05/12/2019</t>
  </si>
  <si>
    <t>02/QĐ-CCTHADS 25/10/2019</t>
  </si>
  <si>
    <t>04/2019/QĐST-DS 09/09/2019</t>
  </si>
  <si>
    <t>01/QĐ-CCTHADS 25/10/2019</t>
  </si>
  <si>
    <t>03/2019/QĐST-DS 26/08/2019</t>
  </si>
  <si>
    <t>02/QĐ-CCTHADS 03/10/2019</t>
  </si>
  <si>
    <t>544/QĐ-CCTHADS 03/09/2019</t>
  </si>
  <si>
    <t>03/2016/QĐST-DS 26/08/2019</t>
  </si>
  <si>
    <t>Hà Văn Thiêu</t>
  </si>
  <si>
    <t>Thôn Đông, Thái Học</t>
  </si>
  <si>
    <t>107/HSST,16/10/2001, TA Thái Bình và 99/HSPT, 15/01/2002, TA Tối Cao</t>
  </si>
  <si>
    <t>352/QĐ-CCTHA, 27/5/2014</t>
  </si>
  <si>
    <t xml:space="preserve">án phí + phạt </t>
  </si>
  <si>
    <t>17/6/2019</t>
  </si>
  <si>
    <t>22/QĐCCTHA, 9/2/2017</t>
  </si>
  <si>
    <t>Bùi Viết Thụy</t>
  </si>
  <si>
    <t>Thôn Cam Đoài, Thụy Liên</t>
  </si>
  <si>
    <t>13/HSST, 25/3/2015, TA Đăk Glong, Đăk Nông</t>
  </si>
  <si>
    <t>316/QĐCCTHA, 01/6/2015</t>
  </si>
  <si>
    <t>15/3/2019</t>
  </si>
  <si>
    <t>78/QĐCCTHA, 22/9/2015</t>
  </si>
  <si>
    <t>Tô Văn Thạnh</t>
  </si>
  <si>
    <t>Thôn Quang Lang Đoài, Thụy Hải</t>
  </si>
  <si>
    <t>07/HSST, 19/3/2014</t>
  </si>
  <si>
    <t>25/QĐ-CCTHA, 09/10/2014</t>
  </si>
  <si>
    <t>48/QĐ-CCTHA, 21/9/2015</t>
  </si>
  <si>
    <t>Nguyễn Vũ Đạt</t>
  </si>
  <si>
    <t>Khu 6, Thị trấn Diêm Điền</t>
  </si>
  <si>
    <t>09/HSST, 22/02/2012, TA Đồng Hới, Quảng Bình</t>
  </si>
  <si>
    <t>166/QĐ-CCTHA, 07/12/2015</t>
  </si>
  <si>
    <t xml:space="preserve">Bồi thường cho ông Quy, bà Thanh </t>
  </si>
  <si>
    <t>18/QĐ-CCTHA, 31/12/2015</t>
  </si>
  <si>
    <t>Bùi Văn Anh</t>
  </si>
  <si>
    <t>Khu 5, Thị trấn Diêm Điền</t>
  </si>
  <si>
    <t>27/HSST,12/9/2007</t>
  </si>
  <si>
    <t>153/QĐ-CCTHA,24/3/2010</t>
  </si>
  <si>
    <t>án phí + tịch thu</t>
  </si>
  <si>
    <t>14/3/2019</t>
  </si>
  <si>
    <t>41/QĐ-CCTHA, 18/5/2017</t>
  </si>
  <si>
    <t>Nguyễn Thế Lợi</t>
  </si>
  <si>
    <t>Khu 1, Thị trấn Diêm Điền</t>
  </si>
  <si>
    <t>177/HSST,14/11/2006, TA Thái Bình</t>
  </si>
  <si>
    <t>160/QĐ-CCTHA,04/12/2015</t>
  </si>
  <si>
    <t>21/6/2019</t>
  </si>
  <si>
    <t>16/QĐ-CCTHA, 31/12/2015</t>
  </si>
  <si>
    <t>443/QĐCCTHA, 14/6/2012</t>
  </si>
  <si>
    <t xml:space="preserve">án phí </t>
  </si>
  <si>
    <t>34/QĐ-CCTHA, 21/9/2015</t>
  </si>
  <si>
    <t>Bùi Ngọc Quốc</t>
  </si>
  <si>
    <t>Khu 2, Thị trấn Diêm Điền</t>
  </si>
  <si>
    <t>1547/HSPT, 25/8/1998, TA Tối Cao</t>
  </si>
  <si>
    <t>52/QĐTHA, 28/10/2008</t>
  </si>
  <si>
    <t>án phí+ phạt</t>
  </si>
  <si>
    <t>17/10/2018</t>
  </si>
  <si>
    <t>37/QĐ-CCTHA, 21/9/2015</t>
  </si>
  <si>
    <t>Nguyễn Thị Doan</t>
  </si>
  <si>
    <t>Khu 7, Thị trấn Diêm Điền</t>
  </si>
  <si>
    <t>2052/HSPT, 21/10/1998, TA Tối cao</t>
  </si>
  <si>
    <t>36/QĐ-THA,28/10/2008</t>
  </si>
  <si>
    <t>án phí + phạt</t>
  </si>
  <si>
    <t>20/9/2016</t>
  </si>
  <si>
    <t>35/QĐ-CCTHA, 21/9/2015</t>
  </si>
  <si>
    <t>Công ty TNHH Duy Phương</t>
  </si>
  <si>
    <t>Khu 4, Thị trấn Diêm Điền</t>
  </si>
  <si>
    <t>02/KDTM-ST, 30/6/2015, TA Thái Thụy</t>
  </si>
  <si>
    <t>139/QĐ-CCTHA, 29/10/2015</t>
  </si>
  <si>
    <t>26/QĐ-CCTHA, 19/01/2016</t>
  </si>
  <si>
    <t>Xí nghiệp Vận tải biển Thái Thụy</t>
  </si>
  <si>
    <t>Khu 8, Thị trấn Diêm Điền</t>
  </si>
  <si>
    <t>04/KDTM-ST, 05/6/2014, TA Thái Bình và 04/KDTM-PT, 21/10/2014, TA Tỉnh TB</t>
  </si>
  <si>
    <t>304/QĐ-CCTHA, 07/5/2015</t>
  </si>
  <si>
    <t>19/10/2018</t>
  </si>
  <si>
    <t>07/QĐ-CCTHA, 24/8/2015</t>
  </si>
  <si>
    <t>Công ty TNHH Thanh Bình</t>
  </si>
  <si>
    <t>02/KDTM-ST, 30/7/2014 của TA Thái Thụy và Bản án 05/KDT&lt;-PT, 02/12/2014, TA Thái Bình</t>
  </si>
  <si>
    <t>158/QĐ-CCTHA,22/12/2014</t>
  </si>
  <si>
    <t>22/10/2018</t>
  </si>
  <si>
    <t>06/QĐ-CCTHA, 4/8/2015</t>
  </si>
  <si>
    <t>Công ty CPVTB Hải Trung</t>
  </si>
  <si>
    <t>Đường 39B,  Thụy Hà</t>
  </si>
  <si>
    <t>03/QĐST-KDTM,07/7/2014, TA Thái Thụy</t>
  </si>
  <si>
    <t>424/QĐ-CCTHA, 13/8/2014</t>
  </si>
  <si>
    <t>24/QĐ-CCTHA, 21/9/2015</t>
  </si>
  <si>
    <t>Công ty CPVTB Hưng Mạnh</t>
  </si>
  <si>
    <t>05/QĐST-KDTM, 20/10/2014</t>
  </si>
  <si>
    <t>106/QĐ-CCTHA, 06/11/2014</t>
  </si>
  <si>
    <t>28/QĐ-CCTHA, 21/9/2015</t>
  </si>
  <si>
    <t>Công ty TNHHVTB Hoàng Ngọc</t>
  </si>
  <si>
    <t>01/QĐST-KDTM</t>
  </si>
  <si>
    <t>152/QĐ-CCTHA, 19/12/2012</t>
  </si>
  <si>
    <t>20/9/2018</t>
  </si>
  <si>
    <t>32/QĐCCTHA, 21/9/2015</t>
  </si>
  <si>
    <t>Công ty CPVTB Hưng Việt Anh</t>
  </si>
  <si>
    <t>03/KDTM-ST, 05/8/2014, TA Thái Thụy</t>
  </si>
  <si>
    <t>09/QĐ-CCTHA, 01/10/2014</t>
  </si>
  <si>
    <t>25/6/2019</t>
  </si>
  <si>
    <t>26/QĐ-CCTHA, 21/9/2015</t>
  </si>
  <si>
    <t>Công ty TNHHDVTM An Phú Khang</t>
  </si>
  <si>
    <t>02/QĐST-KDTM, 03/4/2013, TA Thái Thụy</t>
  </si>
  <si>
    <t>324/QĐ-CCTHA, 08/4/2013</t>
  </si>
  <si>
    <t>27/QĐ-CCTHA, 21/9/2015</t>
  </si>
  <si>
    <t>Nguyễn Xuân Ngừng</t>
  </si>
  <si>
    <t>Thôn Trung Thịnh, Thái Thịnh</t>
  </si>
  <si>
    <t>34/HSST, 16/6/2009, TA Thái Thụy và 63/HSPT, 30/7/2009 TA Thái Bình</t>
  </si>
  <si>
    <t>283/QĐ-THA, 07/9/2009</t>
  </si>
  <si>
    <t xml:space="preserve">Truy thu </t>
  </si>
  <si>
    <t>23/5/2019</t>
  </si>
  <si>
    <t>25/QĐ-CCTHA, 21/9/2015</t>
  </si>
  <si>
    <t>Giang Văn Ngoãn</t>
  </si>
  <si>
    <t>Thái Thịnh</t>
  </si>
  <si>
    <t>58/HSST, 28/7/2011</t>
  </si>
  <si>
    <t>37/QĐ-THA, 17/10/2011</t>
  </si>
  <si>
    <t xml:space="preserve">án phí +phạt </t>
  </si>
  <si>
    <t>53/QĐ-CCTHA,21/9/2015</t>
  </si>
  <si>
    <t>Công ty TNHHDVVTB Tự Thành</t>
  </si>
  <si>
    <t>01/2015/KDTMST,19/01/2015TATT</t>
  </si>
  <si>
    <t>04/QĐ-CCTHA,06/10/2015</t>
  </si>
  <si>
    <t>Thanh toán nợ  cho Ngân hàng TMCP Công thương VN</t>
  </si>
  <si>
    <t>23/QĐ - CCTHA ngày 09/01/2016</t>
  </si>
  <si>
    <t>02/2015/KDTMST,30/6/2015TATT và 07/2015/KDTMPT,28/9/2015 TATB</t>
  </si>
  <si>
    <t>147/QĐ-CCTHA,06/11/2015</t>
  </si>
  <si>
    <t>15/11/2017</t>
  </si>
  <si>
    <t>25/QĐ - CCTHA ngày 19/01/2016</t>
  </si>
  <si>
    <t>Công ty Nghĩa Thái Sơn</t>
  </si>
  <si>
    <t>Thụy Hà</t>
  </si>
  <si>
    <t>02/QĐST-KDTM, 06/5/2015, TA Thái Thụy</t>
  </si>
  <si>
    <t>274/QĐ-CCTHA, 21/012016</t>
  </si>
  <si>
    <t>43/QĐ-CCTHADS, 27/5/2016</t>
  </si>
  <si>
    <t>Công ty CPDV Trung Thắng</t>
  </si>
  <si>
    <t>04/KDTM-ST, 31/7/2015, TA Thái Thụy</t>
  </si>
  <si>
    <t>05/QĐ-CCTHA, 06/10/2015</t>
  </si>
  <si>
    <t>45/QĐ-CCTHA,03/6/2016</t>
  </si>
  <si>
    <t>Tạ Duy Anh</t>
  </si>
  <si>
    <t>Diêm Điền</t>
  </si>
  <si>
    <t>670/QĐ-CCTHADS, 03/8/2016</t>
  </si>
  <si>
    <t>25/2016/HSST, 18/5/2016, TA Vũ Thư</t>
  </si>
  <si>
    <t>57/QĐ-CCTHA,19/8/2016</t>
  </si>
  <si>
    <t>Công ty TNHH Cát Tường</t>
  </si>
  <si>
    <t>167/QĐ-CCTHADS,09/12/15</t>
  </si>
  <si>
    <t>05/2015/KDTMST,16/10/2015, TATT</t>
  </si>
  <si>
    <t>TT cho Công ty Đại Minh</t>
  </si>
  <si>
    <t>61/QĐ-CCTHA,09/9/2016</t>
  </si>
  <si>
    <t>478/QĐ-CCTHADS,09/5/2016</t>
  </si>
  <si>
    <t>06/QĐST-KDTM,04/02/2016, TA Tân Thành, Bà Rịa, Vũng Tàu</t>
  </si>
  <si>
    <t>62/QĐ-CCTHA,09/9/2016</t>
  </si>
  <si>
    <t>138/QĐ-CCTHADS, 02/12/2014</t>
  </si>
  <si>
    <t>TT cho công ty Nhật Hải Đăng</t>
  </si>
  <si>
    <t>21/QĐ-CCTHADS\/18/01/2017</t>
  </si>
  <si>
    <t>Bùi Mạnh Hà</t>
  </si>
  <si>
    <t>Thái Học</t>
  </si>
  <si>
    <t>720/QĐ-CCTHADS,29/8/2016</t>
  </si>
  <si>
    <t>14/2016/HSST, 24/3/2016, TA Tiền Hải</t>
  </si>
  <si>
    <t>64/QĐ-CCTHA,19/9/2016</t>
  </si>
  <si>
    <t>Công ty CPVTB&amp;TM Nghĩa Thái Sơn</t>
  </si>
  <si>
    <t>671/QĐ-CCTHADS,03/8/2016</t>
  </si>
  <si>
    <t>02/QĐST-KDTM,06/10/2015, TATT</t>
  </si>
  <si>
    <t>Thanh toán nợ cho Cty Bảo Minh</t>
  </si>
  <si>
    <t>65/QĐ-CCTHA,20/9/2016</t>
  </si>
  <si>
    <t>Phạm Thị Thủy</t>
  </si>
  <si>
    <t>05/QĐ-CCTHADS, 03/10/2016</t>
  </si>
  <si>
    <t>02/2014/QĐST-KDTM, 28/5/2014, TA Thái Thụy</t>
  </si>
  <si>
    <t>Thanh toán nợ</t>
  </si>
  <si>
    <t>01/QĐ-CCTHADS, 17/10/2016</t>
  </si>
  <si>
    <t>Tạ Duy ANh</t>
  </si>
  <si>
    <t>09/QĐ-CCTHADS, 04/10/2016</t>
  </si>
  <si>
    <t>77/2016/HSST,09/5/2016, TA Thái Bình</t>
  </si>
  <si>
    <t>03/QĐ-CCTHADS, 18/10/2016</t>
  </si>
  <si>
    <t>03/QĐ-CCTHADS,03/10/2016</t>
  </si>
  <si>
    <t>03/2014/KDTMST, 07/7/2014, TA Thái Thụy</t>
  </si>
  <si>
    <t>TT tiền Cho Công ty CTTCTNHHMTV BIDV</t>
  </si>
  <si>
    <t>08/QĐ-CCTHADS, 16/11/2016</t>
  </si>
  <si>
    <t>Bùi Văn Đoàn</t>
  </si>
  <si>
    <t>Thụy Liên</t>
  </si>
  <si>
    <t xml:space="preserve">391/QĐCCTHA, </t>
  </si>
  <si>
    <t>16/HSST, 24/3/2017</t>
  </si>
  <si>
    <t>24/QĐCCTHADS 11/5/2018</t>
  </si>
  <si>
    <t>Trần Ân Nhân</t>
  </si>
  <si>
    <t>400/QĐ-CCTHADS</t>
  </si>
  <si>
    <t>21/HSST, 21/3/2017, TA Nam Định</t>
  </si>
  <si>
    <t>18/01/2019</t>
  </si>
  <si>
    <t>69/QĐ-CCTHADS,15/9/2017</t>
  </si>
  <si>
    <t>380/QĐ-CCTHADS, 27/6/2017</t>
  </si>
  <si>
    <t>BT cho Triều</t>
  </si>
  <si>
    <t>15/QĐ-CCTHADS, 17/01/2018</t>
  </si>
  <si>
    <t>379/QĐ-CCTHADS, 27/6/2017</t>
  </si>
  <si>
    <t>BT cho Thiều</t>
  </si>
  <si>
    <t>14/QĐ-CCTHADS, 17/01/2018</t>
  </si>
  <si>
    <t>Công ty TNHHVT và TMDV Long Thành</t>
  </si>
  <si>
    <t>555/QĐ-CCTHADS, 25/8/2017</t>
  </si>
  <si>
    <t>06/QĐST-KDTM, TA Ba Đình, HN, 05/5/2017</t>
  </si>
  <si>
    <t>63/QĐ-CCTHADS, 20/9/2017</t>
  </si>
  <si>
    <t>Nguyễn Thị Nguyệt , Thanh</t>
  </si>
  <si>
    <t>541/QĐ-CCTHADS, 21/8/2017</t>
  </si>
  <si>
    <t>04/KDTMST, TATT, 14/8/2017</t>
  </si>
  <si>
    <t>62/QĐ-CCTHADS, 14/9/2017</t>
  </si>
  <si>
    <t>83/QĐ-CCTHADS, 21/8/2017</t>
  </si>
  <si>
    <t>TT</t>
  </si>
  <si>
    <t>54/QĐ-CCTHADS, 31/8/2018</t>
  </si>
  <si>
    <t>Công ty TNHH Trung Hải</t>
  </si>
  <si>
    <t>Thụy Hải</t>
  </si>
  <si>
    <t>533/QĐ-CCTHADS, 17/8/2017</t>
  </si>
  <si>
    <t>07/QĐST-KDTM,TA Ba Đình, 08/6/2017</t>
  </si>
  <si>
    <t>TT cho công ty CTTCTNHHMTV Ngân hàng Công thương</t>
  </si>
  <si>
    <t>60/QĐ-CCTHADS, 13/9/2017</t>
  </si>
  <si>
    <t>Đào Văn Hùng</t>
  </si>
  <si>
    <t>Thái Thuần</t>
  </si>
  <si>
    <t>16/QĐ-CCTHADS, 05/10/2016</t>
  </si>
  <si>
    <t>41/HSST,  TA Thái bình,23/12/2015</t>
  </si>
  <si>
    <t>16/5/2019</t>
  </si>
  <si>
    <t>04/QĐ-CCTHADS, 20/10/2016</t>
  </si>
  <si>
    <t>Công ty TNHHTMDV Ngọc Tú</t>
  </si>
  <si>
    <t>310/QĐ-CCTHADS, 22/5/2015</t>
  </si>
  <si>
    <t>04/KDTM-ST,  TA Thái Thụy,19/12/2014</t>
  </si>
  <si>
    <t>TT Cho NH Việt Nam Thịnh Vượng</t>
  </si>
  <si>
    <t>47/QĐ-CCTHADS,06/7/2017</t>
  </si>
  <si>
    <t>Vũ Đình Đặng</t>
  </si>
  <si>
    <t>Thụy Văn</t>
  </si>
  <si>
    <t>436/QĐ-CCTHADS,22/3/2016</t>
  </si>
  <si>
    <t>24/QĐST-HNGĐ, TATT,29/02/2016</t>
  </si>
  <si>
    <t>18/6/2019</t>
  </si>
  <si>
    <t>19/QĐ-CCTHADS, 11/01/2017</t>
  </si>
  <si>
    <t>Tạ Duy Hùng</t>
  </si>
  <si>
    <t>472/QĐ-CCTHADS,11/7/2017</t>
  </si>
  <si>
    <t>29/HSSTTA Thái Thụy và 67/HSPT TA Thái Bình,23/6/2014</t>
  </si>
  <si>
    <t>BT cho Nghĩa</t>
  </si>
  <si>
    <t>57/QĐ-CCTHADS, 31/7/2017</t>
  </si>
  <si>
    <t>Trần Đức Khoái</t>
  </si>
  <si>
    <t>82/HSST, 18/8/2017, TA Thái Thụy</t>
  </si>
  <si>
    <t>154/QĐ-CCTHADS, 10/11/2017</t>
  </si>
  <si>
    <t>P</t>
  </si>
  <si>
    <t>12/QĐ-CCTHADS, 05/1//2017</t>
  </si>
  <si>
    <t>Công ty TNHH Long Thành</t>
  </si>
  <si>
    <t>06/QĐST-KDTM, TA Ba Đình</t>
  </si>
  <si>
    <t>229/QĐ-CCTHADS, 12/12/2017</t>
  </si>
  <si>
    <t>BT</t>
  </si>
  <si>
    <t>16/QĐ-CCTHADS, 18/1//2017</t>
  </si>
  <si>
    <t>Công ty CP Anh Anh</t>
  </si>
  <si>
    <t>Thuụy Hà</t>
  </si>
  <si>
    <t>03/KDTMST, 19/5/2017, TA Thái Thụy</t>
  </si>
  <si>
    <t>17/QĐ-CCTHADS,22/01/2018</t>
  </si>
  <si>
    <t>17/QĐ-CCTHADS, 18/1//2017</t>
  </si>
  <si>
    <t>450QĐ-CCTHADS,29/3/2018</t>
  </si>
  <si>
    <t>21/QĐ-CCTHADS, 02/5/2018</t>
  </si>
  <si>
    <t>Nguyễn Thị Chiêm</t>
  </si>
  <si>
    <t>Thái Xuyên</t>
  </si>
  <si>
    <t>39/QĐST-HNGĐ, 26/3/2018, TA Quỳnh Phụ</t>
  </si>
  <si>
    <t>535/QĐ- CCTHADS, 23/4/2018</t>
  </si>
  <si>
    <t>26/10/2018</t>
  </si>
  <si>
    <t>23/QĐ-CCTHADS, 11/5/2018</t>
  </si>
  <si>
    <t>Đinh Thị Thi</t>
  </si>
  <si>
    <t>49/HNGĐ-ST, 11/8/2017, TA Thái Thụy</t>
  </si>
  <si>
    <t>178/QĐ-CCTHADS, 21/11/2017</t>
  </si>
  <si>
    <t>29/QĐ-CCTHADS, 12/6/2018</t>
  </si>
  <si>
    <t>Đỗ Văn Chinh</t>
  </si>
  <si>
    <t>127/HSST, 23/11/2017, TA Thái Thụy</t>
  </si>
  <si>
    <t>624/QĐ-CCTHADS, 11/6/2018</t>
  </si>
  <si>
    <t>16/7/2019</t>
  </si>
  <si>
    <t>32/QĐ-CCTHADS, 26/6/2018</t>
  </si>
  <si>
    <t>Công ty TNHHVTB Ngọc Chương</t>
  </si>
  <si>
    <t>02/KDTMST, 25/5/2018, TA Thái Thụy</t>
  </si>
  <si>
    <t>697/QĐ-CCTHADS, 10/7/2018</t>
  </si>
  <si>
    <t>51/QĐ-CCTHADS, 22/8/2018</t>
  </si>
  <si>
    <t xml:space="preserve">Trần Đức Hoàng, sn 1989, </t>
  </si>
  <si>
    <t>114/HSST, TA Hải Phòng, 15/9/2017</t>
  </si>
  <si>
    <t>825/QĐ-CCTHADS,11/9/2018</t>
  </si>
  <si>
    <t>Trt</t>
  </si>
  <si>
    <t>25/9/2019</t>
  </si>
  <si>
    <t>79/QĐ-CCTHADS, 25/9/2018</t>
  </si>
  <si>
    <t>Công ty TNHHVTB Nhật Ninh</t>
  </si>
  <si>
    <t>26/KDTM-ST, Tân Thành, Vũng Tàu, 30/10/2017</t>
  </si>
  <si>
    <t>752/QĐ-CCTHADS, 02/8/2018</t>
  </si>
  <si>
    <t>25/2/2019</t>
  </si>
  <si>
    <t>58/QĐ-CCTHADS, 10/9/2018</t>
  </si>
  <si>
    <t>Tô Bình Tùng</t>
  </si>
  <si>
    <t>02/HSST, TA Thái Thụy</t>
  </si>
  <si>
    <t>676/QĐ-CCTHADS, 05/7/2018</t>
  </si>
  <si>
    <t>41/QĐ-CCTHADS, 25/7/2018</t>
  </si>
  <si>
    <t>Phạm Thanh Tuấn</t>
  </si>
  <si>
    <t>10/HSST, 05/02/2018, TA Vũ Thư, TB</t>
  </si>
  <si>
    <t>44/QĐ-CCTHADS, 15/10/2018</t>
  </si>
  <si>
    <t>AP+P</t>
  </si>
  <si>
    <t>29/10/2018</t>
  </si>
  <si>
    <t>03/QĐ-CCTHADS, 24/10/2018</t>
  </si>
  <si>
    <t>02/KDTMST, 30/7/2017, TA Thái Thụy</t>
  </si>
  <si>
    <t>02/QĐ-CCTHADS, 03/10/2018</t>
  </si>
  <si>
    <t>04/QĐ-CCTHADS, 12/11/2018</t>
  </si>
  <si>
    <t>Công ty TNHHVT và TM Hưng Đạt</t>
  </si>
  <si>
    <t>04/QĐST-KDTM, 02/10/2014, TA Thái Thụy</t>
  </si>
  <si>
    <t>56/QĐ-CCTHADS, 01/11/2018</t>
  </si>
  <si>
    <t>26/2/2019</t>
  </si>
  <si>
    <t>14/QĐ-CCTHADS, 24/01/2019</t>
  </si>
  <si>
    <t>Công ty Thương mại DV Bình Dương</t>
  </si>
  <si>
    <t>16/QĐST-KDTM,19/11/2018, TA Ba Đình</t>
  </si>
  <si>
    <t>194/QĐ-CCTHADS, 24/01/2019</t>
  </si>
  <si>
    <t>15/02/2019</t>
  </si>
  <si>
    <t>15/QĐ-CCTHADS, 28/02/2019</t>
  </si>
  <si>
    <t>33/QĐ-CCTHADS, 24/01/2019</t>
  </si>
  <si>
    <t>16/QĐ-CCTHADS, 28/02/2019</t>
  </si>
  <si>
    <t>Công ty TNHHVT Long Hải</t>
  </si>
  <si>
    <t>15/QĐST-KDTM, 30/10/2018, TA Ba Đình</t>
  </si>
  <si>
    <t>195/QĐ-CCTHADS, 24/01/2019</t>
  </si>
  <si>
    <t>17/QĐ-CCTHADS, 28/02/2019</t>
  </si>
  <si>
    <t>34/QĐ-CCTHADS, 24/01/2019</t>
  </si>
  <si>
    <t>18/QĐ-CCTHADS, 28/02/2019</t>
  </si>
  <si>
    <t>Phạm Thu Hương</t>
  </si>
  <si>
    <t>113/HSSt, 06/8/2018, TATT</t>
  </si>
  <si>
    <t>353/QĐ-CCTHADS,28/3/2019</t>
  </si>
  <si>
    <t>TRT</t>
  </si>
  <si>
    <t>19/4/2019</t>
  </si>
  <si>
    <t>25/QĐ-CCTHADS, 23/4/2019</t>
  </si>
  <si>
    <t>Công ty TNHHDVVTB Hải Xuân</t>
  </si>
  <si>
    <t>04/KDTM-ST, 16/11/2018, TATT</t>
  </si>
  <si>
    <t>316/QĐ-CCTHADS, 19/3/2019</t>
  </si>
  <si>
    <t>26/QĐ-CCTHADS, 23/4/2019</t>
  </si>
  <si>
    <t>01/QĐST-KDTM, 20/02/2019</t>
  </si>
  <si>
    <t>45/QĐCCTHADS, 26/3/2019</t>
  </si>
  <si>
    <t>17/4/2019</t>
  </si>
  <si>
    <t>27/QĐ-CCTHADS, 03/5/2019</t>
  </si>
  <si>
    <t>Công ty TNHHTMVTB NGọc Chương</t>
  </si>
  <si>
    <t>02/2018/KDTM-ST, 25/5/2018, TA Thái Thụy</t>
  </si>
  <si>
    <t>55/QĐ-CCTHADS, 21/5/2019</t>
  </si>
  <si>
    <t>40/QĐ-CCTHADS, 19/6/2019</t>
  </si>
  <si>
    <t>Nguyễn Thiị Liên</t>
  </si>
  <si>
    <t>Thị trấn</t>
  </si>
  <si>
    <t>176/QĐST-HNGĐ, 13/11/2018, TATT</t>
  </si>
  <si>
    <t>32/QĐ-CCTHADS, 24/01/2019</t>
  </si>
  <si>
    <t>28/6/2019</t>
  </si>
  <si>
    <t>45/QĐ-CCTHADS, 26/6/2019</t>
  </si>
  <si>
    <t>PHạm Quang Tâm</t>
  </si>
  <si>
    <t>66/HSSTT, 03/8/2018, TATT</t>
  </si>
  <si>
    <t>03/QĐ-CCTHADS, 02/10/2018</t>
  </si>
  <si>
    <t>46/QĐ-CCTHADS, 15/7/2019</t>
  </si>
  <si>
    <t>Công tyCPVTB Tân Trọng Anh</t>
  </si>
  <si>
    <t>03/KDTMST, 08/6/2018, TATT</t>
  </si>
  <si>
    <t>06,10/10/2018</t>
  </si>
  <si>
    <t>07/8/2019\</t>
  </si>
  <si>
    <t>53/QĐ-CCTHADS, 14/8/2019</t>
  </si>
  <si>
    <t>Công ty CPTMVTB Quý Sang</t>
  </si>
  <si>
    <t>01/KDTM-ST, 23/4/2018</t>
  </si>
  <si>
    <t>140, 05/12/2018</t>
  </si>
  <si>
    <t>15/8/2019</t>
  </si>
  <si>
    <t>54/QĐ-CCTHADS, 20/8/2019</t>
  </si>
  <si>
    <t>42,20/3/2019</t>
  </si>
  <si>
    <t>55/QĐ-CCTHADS, 20/8/2019</t>
  </si>
  <si>
    <t>Công ty TNHHVTB Ngọc Hiếu</t>
  </si>
  <si>
    <t>02/QĐST-KDTM, 23/5/2018, TATT</t>
  </si>
  <si>
    <t>42/QĐ-CCTHADS, 09/9/2019</t>
  </si>
  <si>
    <t>59/QĐ-CCTHADS, 09/9/2019</t>
  </si>
  <si>
    <t>01/QĐ-TBPS, 12/4/2019, TA Xuân Trường</t>
  </si>
  <si>
    <t>545/QĐ-CCTHADS, 09/8/2019</t>
  </si>
  <si>
    <t>TK</t>
  </si>
  <si>
    <t>61/QĐ-CCTHADS, 20/9/2019</t>
  </si>
  <si>
    <t>Bùi Viết Bình</t>
  </si>
  <si>
    <t>thôn Nha, Thái Giang, Thái Thụy, Thái Bình</t>
  </si>
  <si>
    <t>31/HSST/05 tháng 6 năm 2013 Tòa án nhân dân huyện Đông Hưng, tỉnh Thái Bình</t>
  </si>
  <si>
    <t>417/QĐ - THA .14.8.2013</t>
  </si>
  <si>
    <t xml:space="preserve">truy thu sung công </t>
  </si>
  <si>
    <t>25/QĐ - CCTHA ngày 14/5/2018</t>
  </si>
  <si>
    <t>Trần Đức Thiện</t>
  </si>
  <si>
    <t>Hạ Liệt, Thái Giang, Thái Thụy, Thái Bình</t>
  </si>
  <si>
    <t>29/HSST/25.3.2011 tòa án nhân dân tỉnh Quảng Ninh và án số 416/HSPT/26.7.2011 Tòa án nhân dân tối cao</t>
  </si>
  <si>
    <t>23/QĐ - CCTHA. 04.10.2013</t>
  </si>
  <si>
    <t>án phí  truy thu sung công</t>
  </si>
  <si>
    <t>108/QĐ - CCTHA.23.9.2015</t>
  </si>
  <si>
    <t>Nguyêễn Thị Thường</t>
  </si>
  <si>
    <t>Thái Sơn</t>
  </si>
  <si>
    <t>213/HSST, 30/11/2016, TA Thái BÌnh</t>
  </si>
  <si>
    <t>210/QĐ_CCTHADS, 27/2/2017</t>
  </si>
  <si>
    <t>45/QĐ-CCTHADS, 03/8/2018</t>
  </si>
  <si>
    <t>Phạm Đăng Đoàn,</t>
  </si>
  <si>
    <t>67/QĐST-HNGĐ, 26/5/2016, TA Thái Thụy</t>
  </si>
  <si>
    <t>142/QĐ_CCTHADS, 26/12/2016</t>
  </si>
  <si>
    <t>29/QĐ-CCTHADS, 24/3/2017</t>
  </si>
  <si>
    <t xml:space="preserve">DĐặng Minh Thái, Vũ Xuân Toàn </t>
  </si>
  <si>
    <t>thuụy phong</t>
  </si>
  <si>
    <t>181/HSPT -TAND TP Hà Nội</t>
  </si>
  <si>
    <t>27/QĐ-CCTHADS 07.10.2016</t>
  </si>
  <si>
    <t>bồi thường</t>
  </si>
  <si>
    <t>15QĐ-CCTHADS /09.1.2017</t>
  </si>
  <si>
    <t>Nguyễn Đinh Đại</t>
  </si>
  <si>
    <t>Thuy Thanh</t>
  </si>
  <si>
    <t>06/HNGĐ -ST Tòa án ND H buôn Đôn và AS 01/QDHNGĐ- GĐT</t>
  </si>
  <si>
    <t>328/QDD-CCTHADS27/6/2017</t>
  </si>
  <si>
    <t>49/QĐ-CCTHADS /13.7.2017</t>
  </si>
  <si>
    <t>Vũ Xuân Toàn</t>
  </si>
  <si>
    <t>Thụy Phong</t>
  </si>
  <si>
    <t>26/QĐ-CCTHADS</t>
  </si>
  <si>
    <t>16/QĐ-CCTHADS 09.01.2017</t>
  </si>
  <si>
    <t>Nguyễn Thị Hồng Diên</t>
  </si>
  <si>
    <t>Thuyỵ Duyên</t>
  </si>
  <si>
    <t>205/HSST, 08/12/2015, TA TP Thái Bình</t>
  </si>
  <si>
    <t>370/QĐ-CCTHADS, 06/4/2016</t>
  </si>
  <si>
    <t>28/QĐCCTHADS, 23 /5/2018</t>
  </si>
  <si>
    <t>Trần Ngọc Dũng</t>
  </si>
  <si>
    <t>Thái Thủy</t>
  </si>
  <si>
    <t>01/QHNGĐ-ST, TA Thái Thụy, 12/01/2017</t>
  </si>
  <si>
    <t>269/QĐ-CCTHADS, 26/12/2017</t>
  </si>
  <si>
    <t>42/QĐ-CCTHADS, 25/7/2018</t>
  </si>
  <si>
    <t xml:space="preserve">nguyễn Công Bộ </t>
  </si>
  <si>
    <t>74/HSST- Tào án nhân dân huyện Thái Thụy</t>
  </si>
  <si>
    <t>31/QĐ-CCTHADS 9/10/2017</t>
  </si>
  <si>
    <t>08/QĐ-CCTHADS, 12/5/2017</t>
  </si>
  <si>
    <t xml:space="preserve">Nguyễn Viết Mười </t>
  </si>
  <si>
    <t>Thụy Duyên</t>
  </si>
  <si>
    <t>11/HSST -  TAND tp Thái Bình</t>
  </si>
  <si>
    <t>395/QĐ-CCTHADS 06.7.2015</t>
  </si>
  <si>
    <t>17/QĐ-CCTHADS 17/01/2019</t>
  </si>
  <si>
    <t>Đặng Văn Viễn</t>
  </si>
  <si>
    <t>174/2018/HSST, TA Hạ Long, Quảng Ninh, 11/9/2018</t>
  </si>
  <si>
    <t>94/QĐ-CCTHADS, 16/11/2018</t>
  </si>
  <si>
    <t>06/QĐ-CCTHADS, 05/12/2018</t>
  </si>
  <si>
    <t>Trần Nguyên Sơn</t>
  </si>
  <si>
    <t>125/HSST, 28/7/2014, Thái Bình</t>
  </si>
  <si>
    <t>356/QĐ-CCTHADS, 12/4/2019</t>
  </si>
  <si>
    <t>28/QĐ-CCTHADS, 06/5/2019</t>
  </si>
  <si>
    <t>Vũ DĐình Lâm</t>
  </si>
  <si>
    <t>11/HNGĐ-ST, 25/3/2019, TA Thái Thụy</t>
  </si>
  <si>
    <t>433/QĐ-CCTHADS,13/5/2016</t>
  </si>
  <si>
    <t>37/QĐ-CCTHADS, 05/6/2019</t>
  </si>
  <si>
    <t>Nguyễn Như Vĩnh</t>
  </si>
  <si>
    <t>177/HSPT, 29/2/1992, TA Tối cao</t>
  </si>
  <si>
    <t>30, 13/11/2003</t>
  </si>
  <si>
    <t>TrT</t>
  </si>
  <si>
    <t>48/QĐ-CCTHADS, 05/8/2019</t>
  </si>
  <si>
    <t>Nguyễn Thị Xuân</t>
  </si>
  <si>
    <t>Thụy Quỳnh</t>
  </si>
  <si>
    <t>213/HSST, 22/112/2015, TA TP Thái Bình</t>
  </si>
  <si>
    <t>01/QĐTHA,3/10/2016</t>
  </si>
  <si>
    <t>SỐ 39 ngày 17/5/2017</t>
  </si>
  <si>
    <t>Lê Văn Bốn</t>
  </si>
  <si>
    <t>11/HSPT,28/4/2010,TAND TB</t>
  </si>
  <si>
    <t>211/QĐTHA,15/5/2010</t>
  </si>
  <si>
    <t>AP+TTXC</t>
  </si>
  <si>
    <t>SỐ 89 ngày 23/9/2015</t>
  </si>
  <si>
    <t>Vũ Duy Huê</t>
  </si>
  <si>
    <t>Thái Nguyên</t>
  </si>
  <si>
    <t>02/HSST,15/10/2014TA Thái Bình</t>
  </si>
  <si>
    <t>398/QĐTHA,6/7/2015</t>
  </si>
  <si>
    <t>AP+TT</t>
  </si>
  <si>
    <t>62/24/9/2019</t>
  </si>
  <si>
    <t>Tạ NGọc Tiệp</t>
  </si>
  <si>
    <t xml:space="preserve">Thái Hưng </t>
  </si>
  <si>
    <t>68/HSST,21/9/2011,TA Thái Thuỵ</t>
  </si>
  <si>
    <t>167/QĐTHA,9/1/2012</t>
  </si>
  <si>
    <t>TTXC</t>
  </si>
  <si>
    <t>SỐ 23 ngày 21/9/2015</t>
  </si>
  <si>
    <t>Nguyễn Văn Trường</t>
  </si>
  <si>
    <t>78/HSPT,29/9/2011, TA Hà Tĩnh</t>
  </si>
  <si>
    <t>99/QĐTHA/14/12/2011</t>
  </si>
  <si>
    <t>SỐ 92 ngày 23/9/2015</t>
  </si>
  <si>
    <t>14/HSST,11/5/2016 TA Thái Thuỵ</t>
  </si>
  <si>
    <t>713/QĐTHA,12/8/2016</t>
  </si>
  <si>
    <t>SỐ 60 ngày 01/9/2017</t>
  </si>
  <si>
    <t>Phạm Văn Sơn</t>
  </si>
  <si>
    <t>1184/HSPT,29/6/2000,TAND TC</t>
  </si>
  <si>
    <t>70/QĐTHA,20/9/2000</t>
  </si>
  <si>
    <t>60/18/9/2019</t>
  </si>
  <si>
    <t>Ninh Văn Đính</t>
  </si>
  <si>
    <t>Thái Phúc</t>
  </si>
  <si>
    <t>21/HSST,9/5/2014,TA Thái Thuỵ</t>
  </si>
  <si>
    <t>396/QĐTHA,14/7/2014</t>
  </si>
  <si>
    <t>AP+P+TTXC</t>
  </si>
  <si>
    <t>SỐ 73 ngày 21/9/2015</t>
  </si>
  <si>
    <t>Lê Minh Uấn</t>
  </si>
  <si>
    <t>29/DS-PT,31/3/2014,TA Lâm Đồng</t>
  </si>
  <si>
    <t>21/QĐTHA,8/10/2014</t>
  </si>
  <si>
    <t>SỐ 76ngày 25/9/2018</t>
  </si>
  <si>
    <t>Vũ Văn Tuân</t>
  </si>
  <si>
    <t>Thụy Xuân</t>
  </si>
  <si>
    <t>444/HSPT,21/3/2000,TAND TC</t>
  </si>
  <si>
    <t>20/QĐTHA,10/10/2011</t>
  </si>
  <si>
    <t>SỐ 93 ngày 23/9/2015</t>
  </si>
  <si>
    <t>Trương Xuân Hà</t>
  </si>
  <si>
    <t>11/DSPT,17/8/2011,TA Thái Thuỵ</t>
  </si>
  <si>
    <t>25/QĐTHA,17/10/2011</t>
  </si>
  <si>
    <t>Số 75 ngayf24/9/2018</t>
  </si>
  <si>
    <t>Bùi Đức Lục</t>
  </si>
  <si>
    <t>Hồng Quỳnh</t>
  </si>
  <si>
    <t>106AHSST,26/9/2017, TA Thái Thụy</t>
  </si>
  <si>
    <t>243/QĐ-THA,18/12/2017</t>
  </si>
  <si>
    <t>35/QĐ-CCTHADS, 17/7/2018</t>
  </si>
  <si>
    <t>247/QĐ-THA,18/12/2017</t>
  </si>
  <si>
    <t>36/QĐ-CCTHADS, 17/7/2018</t>
  </si>
  <si>
    <t>Hoàng Văn Long Anh</t>
  </si>
  <si>
    <t>Thụy Lương</t>
  </si>
  <si>
    <t>30/HSST, 10/5/2017, TA Thái Thụy</t>
  </si>
  <si>
    <t>587/QĐ-CCTHADS, 24/5/2018</t>
  </si>
  <si>
    <t>37/QĐ-CCTHADS, 17/7/2018</t>
  </si>
  <si>
    <t>Lê Đình Phong</t>
  </si>
  <si>
    <t>Thái Tân</t>
  </si>
  <si>
    <t>12/HNGĐ-PT,11/6/2015,TA Thái Bình</t>
  </si>
  <si>
    <t>425/QĐ-CCTHADS,17/8/2015</t>
  </si>
  <si>
    <t>40/QĐ-CCTHADS, 24/7/2018</t>
  </si>
  <si>
    <t xml:space="preserve">213/HSST, 30/11/2016, TA Bà Rịa, </t>
  </si>
  <si>
    <t>155/QD-CCTHADS, 28/8/2018</t>
  </si>
  <si>
    <t>46/QĐ-CCTHADS, 06/8/2018</t>
  </si>
  <si>
    <t>Trần Bá Định</t>
  </si>
  <si>
    <t>28/HSPT,23/9/2015, TA Quảng Ninh</t>
  </si>
  <si>
    <t>02/QĐ-CCTHADS, 03/10/2016</t>
  </si>
  <si>
    <t>48/QĐ-CCTHADS, 14/8/2018</t>
  </si>
  <si>
    <t>Hoàng Ngọc DiệN</t>
  </si>
  <si>
    <t>Thuỵ Lương</t>
  </si>
  <si>
    <t>197/HSST,05/12/2017,TA TP Thái Bình</t>
  </si>
  <si>
    <t>709/QĐ-CCTHADS, 12/7/2018</t>
  </si>
  <si>
    <t>49/QĐ-CCTHADS, 14/8/2018</t>
  </si>
  <si>
    <t>Bùi Văn Bằng</t>
  </si>
  <si>
    <t>135/HSST,9/9/2014,TA TP Sơn La</t>
  </si>
  <si>
    <t>246/QĐ-CCTHADS/25/3/2015</t>
  </si>
  <si>
    <t>31/QĐ-THADS,02/03/2016</t>
  </si>
  <si>
    <t>Đàm Văn Sơn</t>
  </si>
  <si>
    <t>21/HSST,7/02/2013,TA TP Bắc Giang</t>
  </si>
  <si>
    <t>353/QĐ-CCTHADS,20/5/3013</t>
  </si>
  <si>
    <t>SỐ 49/QĐ-THADS, 06/8/2019</t>
  </si>
  <si>
    <t>Đỗ Đức Cương</t>
  </si>
  <si>
    <t>40/HSST,18/8/2011, TA tỉnh Thái Bình</t>
  </si>
  <si>
    <t>86/QĐ-CCTHADS,12/10/2012</t>
  </si>
  <si>
    <t>01/23/10/2019</t>
  </si>
  <si>
    <t>Nguyễn Bá Mạnh</t>
  </si>
  <si>
    <t>502/HSST,21/11/2012, TA TP Hà Nội</t>
  </si>
  <si>
    <t>255/QĐTHA,18/2/2013</t>
  </si>
  <si>
    <t>SỐ 98 ngày 23/9/2015</t>
  </si>
  <si>
    <t>Trương Bá Phúc</t>
  </si>
  <si>
    <t>90/HSPT,16/02/2017,TA huyện Thái Thuỵ</t>
  </si>
  <si>
    <t>209/QĐTHA,27/2/2017</t>
  </si>
  <si>
    <t>SỐ 27 ngày 22/3/2017</t>
  </si>
  <si>
    <t>Lê Thanh Nam</t>
  </si>
  <si>
    <t>215/HSST,30/11/2016, TA TP Thái Bình</t>
  </si>
  <si>
    <t>192/QĐTHA,20/1/2017</t>
  </si>
  <si>
    <t>SỐ 24 ngày 15/2/2017</t>
  </si>
  <si>
    <t>Trần Văn Giang</t>
  </si>
  <si>
    <t>Thái Hòa</t>
  </si>
  <si>
    <t>79/HSST,30/9/2016, TA huyện Thái Thuỵ</t>
  </si>
  <si>
    <t>124/QĐTHA,29/11/2016</t>
  </si>
  <si>
    <t>SỐ 26 ngày 15/3/2017</t>
  </si>
  <si>
    <t>Quách Đình Viên</t>
  </si>
  <si>
    <t>58/HSPT,28/01/2015, TA TP Hà Nội</t>
  </si>
  <si>
    <t>306/QĐTHA,5/4/2017</t>
  </si>
  <si>
    <t>SỐ 34 ngày 27/4/2017</t>
  </si>
  <si>
    <t>Cty TNHH Trung Tiến</t>
  </si>
  <si>
    <t>04/KDTM,29/5/2017,TA huyện Thái Thuỵ</t>
  </si>
  <si>
    <t>111/QĐTHA,6/11/2017</t>
  </si>
  <si>
    <t>SỐ 77 ngày 25/9/2018</t>
  </si>
  <si>
    <t>Nguyễn Trọng Cương</t>
  </si>
  <si>
    <t>27/HSST,21/5/2013,TA huyện Đông hưng</t>
  </si>
  <si>
    <t>467/QĐTHA,13/9/2013</t>
  </si>
  <si>
    <t>SỐ 102 ngày 23/9/2015</t>
  </si>
  <si>
    <t>Bùi Đức Cương</t>
  </si>
  <si>
    <t>94/HSST,11/9/2017,TA Thái Thuỵ</t>
  </si>
  <si>
    <t>589/QĐTHA, 24/5/2018</t>
  </si>
  <si>
    <t>SỐ 84/QĐTHA ngày 25/9/2018</t>
  </si>
  <si>
    <t>Nguyễn Bá Hùng</t>
  </si>
  <si>
    <t>46/HSST,28/6/2017, TA huyện Thái Thuỵ</t>
  </si>
  <si>
    <t>515/QĐTHA,7/8/2017</t>
  </si>
  <si>
    <t>SỐ 65 ngày 22/9/2017</t>
  </si>
  <si>
    <t>Thái Nguyên</t>
  </si>
  <si>
    <t>214/HSST,6/9/2012,Quận Gò Vấp TP HCM</t>
  </si>
  <si>
    <t>556/QĐTHA, 28/8/2017</t>
  </si>
  <si>
    <t>SỐ64 ngày 20/9/2017</t>
  </si>
  <si>
    <t>Phạm Thị Hiền</t>
  </si>
  <si>
    <t>Thuỵ Quỳnh</t>
  </si>
  <si>
    <t>06/DS-ST,01/08/2018</t>
  </si>
  <si>
    <t>114/QĐTHA,21/11/2018</t>
  </si>
  <si>
    <t>Sô 65 ngày 24/9/2019</t>
  </si>
  <si>
    <t>Vũ Chí Hùng</t>
  </si>
  <si>
    <t>588/QĐ-CCTHADS,24/5/2018</t>
  </si>
  <si>
    <t>TR T</t>
  </si>
  <si>
    <t>SỐ 83/QĐ ngày 25/9/2018</t>
  </si>
  <si>
    <t>Nguyễn Xuân Quyền</t>
  </si>
  <si>
    <t>02/HSPT,11/01/2018,TA tỉnh Thái Bình</t>
  </si>
  <si>
    <t>671/QĐ-CCTHADS,25/6/2018</t>
  </si>
  <si>
    <t>SỐ 69/QĐ ngày 19/9/2018</t>
  </si>
  <si>
    <t>Phạm Như Huấn</t>
  </si>
  <si>
    <t>334/HSST,14/9/2016, TA Hoàng Mai HN</t>
  </si>
  <si>
    <t>785/QĐ-CCTHADS,21/8/2018</t>
  </si>
  <si>
    <t>TRẢ NỢ</t>
  </si>
  <si>
    <t>SỐ 59/QĐ-CCTHADS,11/9/2018</t>
  </si>
  <si>
    <t>34/HSST,10/5/2018, huyện Thái Thuỵ</t>
  </si>
  <si>
    <t>702/QĐ-CCTHADS,12/7/2018</t>
  </si>
  <si>
    <t>SỐ 70/QĐ-CCTHADS,19/9/2018</t>
  </si>
  <si>
    <t>Nguyễn Văn Nhân</t>
  </si>
  <si>
    <t>Thuỵ Xuân</t>
  </si>
  <si>
    <t>13/HSST,24/4/2017, TA Ninh Giang Hải Dương</t>
  </si>
  <si>
    <t>378/QĐ-CCTHADS,27/6/2017</t>
  </si>
  <si>
    <t>SỐ 68/QĐ-THADS,25/9/2017</t>
  </si>
  <si>
    <t>Pham Thị Miên</t>
  </si>
  <si>
    <t>13/HNGĐ-PT,11/6/2015, TA tỉnh Thái Bình</t>
  </si>
  <si>
    <t>90/QĐ-CCTHADS,19/10/2015</t>
  </si>
  <si>
    <t>SÔ 81/QĐ-THADS,25/9/2018</t>
  </si>
  <si>
    <t>tính tiền không tính việc</t>
  </si>
  <si>
    <t>Trương Đức Quế</t>
  </si>
  <si>
    <t>43/DSST, 18/9/2012</t>
  </si>
  <si>
    <t>314/QĐ-CCTHADS,21/4/2014</t>
  </si>
  <si>
    <t>Soos62/QĐ-THADS, 24/9/2019</t>
  </si>
  <si>
    <t>Tạ Đồng Quyền</t>
  </si>
  <si>
    <t>Thụy Trình</t>
  </si>
  <si>
    <t>61/HSSt, 24/7/2018, TA Thái Bình</t>
  </si>
  <si>
    <t>174/QĐ-CCTHADS, 17/12/2018</t>
  </si>
  <si>
    <t xml:space="preserve">Ap, P </t>
  </si>
  <si>
    <t>19/QĐ-CCTHADS, 15/3/2019</t>
  </si>
  <si>
    <t>Phạm Quốc Toản</t>
  </si>
  <si>
    <t>38/HSST, 17/5/2018,TATT</t>
  </si>
  <si>
    <t>335/QĐ-CCTHADS, 25/3/2019</t>
  </si>
  <si>
    <t>41/QĐ-CCTHADS, 20/6/2019</t>
  </si>
  <si>
    <t>Nguyễn Đức Đạt</t>
  </si>
  <si>
    <t>336/QĐ-CCTHADS, 25/3/2019</t>
  </si>
  <si>
    <t>42/QĐ-CCTHADS, 20/6/2019</t>
  </si>
  <si>
    <t>Lê Thaành Luân</t>
  </si>
  <si>
    <t>337/QĐ-CCTHADS, 25/3/2019</t>
  </si>
  <si>
    <t>43/QĐ-CCTHADS, 20/6/2019</t>
  </si>
  <si>
    <t>Nguyễn Văn Chuân</t>
  </si>
  <si>
    <t>54/HSST, 04/9/2018</t>
  </si>
  <si>
    <t>478/QĐ-CCTHADS, 29/5/2019</t>
  </si>
  <si>
    <t>44/QĐ-CCTHADS, 20/6/2019</t>
  </si>
  <si>
    <t>Nguyễn Tiến Tấn</t>
  </si>
  <si>
    <t>Thụy Dũng</t>
  </si>
  <si>
    <t>68/HSST, 21/01/2018</t>
  </si>
  <si>
    <t>170,17/12/2019</t>
  </si>
  <si>
    <t>58/QĐ-CCTHADS, 03/9/2019</t>
  </si>
  <si>
    <t>Lê Văn Diễm</t>
  </si>
  <si>
    <t>106A/HSST, 26/9/2017, TATT</t>
  </si>
  <si>
    <t>240/QĐ-CCTHADS, 18/12/2017</t>
  </si>
  <si>
    <t>63/QĐ-CCTHADS, 24/9/2019</t>
  </si>
  <si>
    <t>07/DS-ST, 17/8/2018</t>
  </si>
  <si>
    <t>21/QĐTHA,11/10/2018</t>
  </si>
  <si>
    <t>64/QĐ-CCTHADS,24/9/2019</t>
  </si>
  <si>
    <t>07/QĐTHA, 15/10/2018</t>
  </si>
  <si>
    <t>66/QĐ-CCTHADS, 24/9/2019</t>
  </si>
  <si>
    <t>Nguyễn Bá Tú</t>
  </si>
  <si>
    <t>thôn An cúc Đông, xã Thụy Việt</t>
  </si>
  <si>
    <t>38/HSPT-QĐ 26.3.2014 TAND tỉnh Bắc Ninh</t>
  </si>
  <si>
    <t>171/QĐ-CCTHADS 13.01.2015</t>
  </si>
  <si>
    <t xml:space="preserve">Án phí+ phạt + truy thu </t>
  </si>
  <si>
    <t>65/QĐ-CCTHADS 21/9/2015</t>
  </si>
  <si>
    <t>Nhâm Văn Cảnh</t>
  </si>
  <si>
    <t>thôn Cao Trai, xã Thụy Việt</t>
  </si>
  <si>
    <t>74/HSST 29/9/2016 TA Thái Thụy</t>
  </si>
  <si>
    <t>134/QĐ-CCTHADS 01/2/2016</t>
  </si>
  <si>
    <t>Ap+P</t>
  </si>
  <si>
    <t>66/QĐ-CCTHADS 17/9/2018</t>
  </si>
  <si>
    <t>Nguyễn Văn Tiếp</t>
  </si>
  <si>
    <t>thôn Hải Linh, xã Mỹ Lộc</t>
  </si>
  <si>
    <t>78/HSPT 10.11.2015 TAND tỉnh Thái Bình</t>
  </si>
  <si>
    <t>151/QĐ-CCTHADS 30.11.2015</t>
  </si>
  <si>
    <t>Bồi thường cho Giang Công Băng</t>
  </si>
  <si>
    <t>06/QĐ-CCTHADS 23/12/2015</t>
  </si>
  <si>
    <t>Nguyễn Văn Đanh</t>
  </si>
  <si>
    <t>45/HSPT 25.02.2014 TAND tối Cao</t>
  </si>
  <si>
    <t>289/QĐ-CCTHADS 25.01.2016</t>
  </si>
  <si>
    <t>Bồi thường cho ông Cao, ông Ngài, ông Bốn 140.000.000 đồng</t>
  </si>
  <si>
    <t>11/QĐ-CCTHADS 13/2/2020</t>
  </si>
  <si>
    <t>Ngô Đình Cẩn</t>
  </si>
  <si>
    <t>thôn Lũng Tả, xã mỹ Lộc</t>
  </si>
  <si>
    <t>34/HSST 02.5.2013 TAND tỉnh Kiên Giang</t>
  </si>
  <si>
    <t>02/QĐ-CCTHADS 01.10.2013</t>
  </si>
  <si>
    <t>Án phí + truy thu sung công</t>
  </si>
  <si>
    <t>55/QĐ-CCTHADS 21/9/2015</t>
  </si>
  <si>
    <t>CtyCP Khánh Cường</t>
  </si>
  <si>
    <t>thông Ry Phúc, xã Thụy Phúc</t>
  </si>
  <si>
    <t>01/KDTM-ST 13.6.2013 TAND huyện Thái Thụy, Thái Bình</t>
  </si>
  <si>
    <t>01/QĐ-CCTHADS 01.10.2013</t>
  </si>
  <si>
    <t>74/QĐ-CCTHADS 21/9/2015</t>
  </si>
  <si>
    <t>Tạ Ngọc Huy</t>
  </si>
  <si>
    <t>thôn Lễ thần Nam, xã Thái An</t>
  </si>
  <si>
    <t>47/HSPT 04.7.2014 TAND Thái Bình</t>
  </si>
  <si>
    <t>92/QĐ-CCTHADS 31.10.2014</t>
  </si>
  <si>
    <t xml:space="preserve">Án phí + phạt + truy thu </t>
  </si>
  <si>
    <t>71/QĐ-CCTHADS 21/9/2015</t>
  </si>
  <si>
    <t>Đỗ Văn Kết</t>
  </si>
  <si>
    <t>thôn Hanh Lập, xã Thái Thọ</t>
  </si>
  <si>
    <t>617/HSPT-QĐ 29.5.2012 TAND T.P, HN</t>
  </si>
  <si>
    <t>122/QĐ-CCTHADS 07.11.2012</t>
  </si>
  <si>
    <t xml:space="preserve">Phạt sung công </t>
  </si>
  <si>
    <t>63/QĐ-CCTHADS 21/9/2015</t>
  </si>
  <si>
    <t>Chương Kim Danh</t>
  </si>
  <si>
    <t>Thôn Tam Tri, xã Thụy Trường</t>
  </si>
  <si>
    <t>54/HSST 23.9.2014 TAND huyện Thái Thụy, Thái Bình</t>
  </si>
  <si>
    <t>119/QĐ-CCTHADS 12.11.2014</t>
  </si>
  <si>
    <t>76/QĐ-CCTHADS 21/9/2015</t>
  </si>
  <si>
    <t>Lê Tiến Đạt</t>
  </si>
  <si>
    <t>thôn Chiêm Thuận, xã Thái Hồng</t>
  </si>
  <si>
    <t>168/HSST 10.12.2014 TAND Nam Từ Liêm, T.p HN</t>
  </si>
  <si>
    <t>297/QĐ-CCTHADS 21.4.2015</t>
  </si>
  <si>
    <t xml:space="preserve">Truy thu sung công </t>
  </si>
  <si>
    <t>57/QĐ-CCTHADS 21/9/2015</t>
  </si>
  <si>
    <t>Lê Văn Hiến</t>
  </si>
  <si>
    <t>thôn Hoành Quan Triều, xã Thụy Dương</t>
  </si>
  <si>
    <t>66/HSST 21.8.2012 TAND T.xã Ninh Hòa, tỉnh Khánh Hòa</t>
  </si>
  <si>
    <t>177/QĐ-CCTHADS 11.01.2016</t>
  </si>
  <si>
    <t xml:space="preserve">Bồi thường cho  ông Hồ Lợi </t>
  </si>
  <si>
    <t>27/QĐ-CCTHADS 28/01/2016</t>
  </si>
  <si>
    <t>Nguyễn Văn Hướng</t>
  </si>
  <si>
    <t>Hòa Nha, Thụy Chính</t>
  </si>
  <si>
    <t>11/DSST,03/2/2016, TATT</t>
  </si>
  <si>
    <t>463/QĐ-CCTHADS, 19/4/2016</t>
  </si>
  <si>
    <t>41/QĐ-CCTHADS, 20/5/2016</t>
  </si>
  <si>
    <t>Hồ Trọng Sơn</t>
  </si>
  <si>
    <t>Tam Tri, Thụy Trường</t>
  </si>
  <si>
    <t>242/HSST,24/6/2014, TA Đống Đa, Hà Nội</t>
  </si>
  <si>
    <t>212/QĐCCTHA,25/2/2015</t>
  </si>
  <si>
    <t>Án phí + Truy thu</t>
  </si>
  <si>
    <t>44/QĐ-CCTHA,03/6/2016</t>
  </si>
  <si>
    <t>Mỹ Lộc</t>
  </si>
  <si>
    <t>78/2015/HSPT, 10/11/2015 TAT TB</t>
  </si>
  <si>
    <t>162/QĐ-CCTHADS, 04/12/2015</t>
  </si>
  <si>
    <t>52/QĐ-CCTHA,04/8/2016</t>
  </si>
  <si>
    <t>Lưu Văn Lăng</t>
  </si>
  <si>
    <t>01/2014/QĐST-KDTM, 02/7/2017, TA Thái Thụy</t>
  </si>
  <si>
    <t>04/QĐ-CCTHADS, 03/10/2016</t>
  </si>
  <si>
    <t>02/QĐ-CCTHADS, 17/10/2016</t>
  </si>
  <si>
    <t>Đinh Thế Hải</t>
  </si>
  <si>
    <t>Thái Thành</t>
  </si>
  <si>
    <t>72/2015/HSSt,18/12/2015, TA Thái Thụy</t>
  </si>
  <si>
    <t>323/QĐ-CCTHADS, 15/3/2016</t>
  </si>
  <si>
    <t>Tịch thu sung công</t>
  </si>
  <si>
    <t>05/QĐ-CCTHADS, 18/10/2016</t>
  </si>
  <si>
    <t>Nguyễn Thị Hồng Mơ</t>
  </si>
  <si>
    <t>Thụy Dương</t>
  </si>
  <si>
    <t>34/2016/HSST, 27/5/2016, TA Thái Thụy</t>
  </si>
  <si>
    <t>37/QĐ-CCTHADS, 18/10/2016</t>
  </si>
  <si>
    <t>Trả bà Miến</t>
  </si>
  <si>
    <t>06/QĐ-CCTHADS, 08/11/2016</t>
  </si>
  <si>
    <t>723/QĐ-CCTHADS, 07/9/2016</t>
  </si>
  <si>
    <t>07/QĐ-CCTHADS, 08/11/2016</t>
  </si>
  <si>
    <t>Phạm Hữu Quân</t>
  </si>
  <si>
    <t>Thái Thuơngj</t>
  </si>
  <si>
    <t>16/HSST, 23/02/2012, TA Quế Phong, Nghệ An</t>
  </si>
  <si>
    <t>392/QĐ-CCTHADS, 15/5/2012</t>
  </si>
  <si>
    <t>AP+SC</t>
  </si>
  <si>
    <t>37/QĐCCTHADS 10/5/2017</t>
  </si>
  <si>
    <t>Đỗ Trọng Ý</t>
  </si>
  <si>
    <t>Thụy Việt</t>
  </si>
  <si>
    <t>74/2016/HSST,29/9/2016 TA Thái Thụy</t>
  </si>
  <si>
    <t>129/QĐ-CCTHADS,01/12/2016</t>
  </si>
  <si>
    <t>55/QĐCCTHADS 28/7/2017</t>
  </si>
  <si>
    <t>Tạ Ngọc Dương</t>
  </si>
  <si>
    <t>Thái An</t>
  </si>
  <si>
    <t>47/HSPT,04/7/2014 TA Thái Bình</t>
  </si>
  <si>
    <t>91/QĐ-CCTHADS,31/10/2014</t>
  </si>
  <si>
    <t>Ap, P Tr t</t>
  </si>
  <si>
    <t>69/QĐCCTHADS 23/9/2016</t>
  </si>
  <si>
    <t>Bùi Văn Ngư, Nguyễn Thị Hồng Mơ</t>
  </si>
  <si>
    <t>05/DSST, 30/6/2017, Tòa án Thái Thụy</t>
  </si>
  <si>
    <t>506/QĐ-CCTHADS, 08/8/2017</t>
  </si>
  <si>
    <t>58/QĐCCTHADS 22/8/2017</t>
  </si>
  <si>
    <t>Nguyễn Văn Luân</t>
  </si>
  <si>
    <t>Thụy Tân</t>
  </si>
  <si>
    <t>23/HNGĐ-PT, 9/12/2017, TA Thái Bình</t>
  </si>
  <si>
    <t>143/QĐ-CCTHADS, 29/10/2015</t>
  </si>
  <si>
    <t>21/QĐ-CCTHADS, 29/3/2019</t>
  </si>
  <si>
    <t>Đoàn Văn Toàn</t>
  </si>
  <si>
    <t>205/HSPT, 24/4/2015, TA THành phố HCM</t>
  </si>
  <si>
    <t>17/QĐ-CCTHADS, 03/10/2017</t>
  </si>
  <si>
    <t>05/QĐ-CCTHADS, 20/10/2017</t>
  </si>
  <si>
    <t>Bùi Doãn Bộ</t>
  </si>
  <si>
    <t>117/HSST, 10/11/2017, TA Thái Thụy</t>
  </si>
  <si>
    <t>257/QĐ-CCTHADS,  19/12/2017</t>
  </si>
  <si>
    <t>11/QĐ-CCTHADS, 03/01//2017</t>
  </si>
  <si>
    <t>33/HSST, 04/5/2018, TA Thái Thụy</t>
  </si>
  <si>
    <t>626/QĐ-CCTHADS, 11/6/2018</t>
  </si>
  <si>
    <t>31/QĐ-CCTHADS, 25/6/2018</t>
  </si>
  <si>
    <t>UBND xã Thụy Tân</t>
  </si>
  <si>
    <t>Huyện Thái Thụy</t>
  </si>
  <si>
    <t>01/DSST 21/1/2016 TA Thái Thụy</t>
  </si>
  <si>
    <t>91/QĐ-CCTHADS, 11/11/2016</t>
  </si>
  <si>
    <t>Trả anh Dương, chị Mừng</t>
  </si>
  <si>
    <t>67/QĐ-CCTHADS, 18/9/2018</t>
  </si>
  <si>
    <t>Phạm Minh Thú</t>
  </si>
  <si>
    <t>04/DSST 04/9/2015 TAT TT</t>
  </si>
  <si>
    <t>125/QĐ-CCTHADS, 23/10/2015</t>
  </si>
  <si>
    <t>65/QĐ-CCTHADS, 17/9/2018</t>
  </si>
  <si>
    <t>DĐỗ Văn Long</t>
  </si>
  <si>
    <t>Thái Thọ</t>
  </si>
  <si>
    <t>93/HSST, 31/8/2015, TA Thanh Trì, HN</t>
  </si>
  <si>
    <t>08/QĐ-CCTHADS, 03/10/2018</t>
  </si>
  <si>
    <t>02/QĐ-CCTHADS, 24/10/2018</t>
  </si>
  <si>
    <t>Nguyễn Văn Tứ</t>
  </si>
  <si>
    <t>Thái Đô</t>
  </si>
  <si>
    <t>115/2018/HSST, 29/6/2018, TA Quế Võ, Bắc Ninh</t>
  </si>
  <si>
    <t>19/QĐ-CCTHADS, 16/11/2018,</t>
  </si>
  <si>
    <t>05/QĐ-CCTHADS, 05/12/2018</t>
  </si>
  <si>
    <t>Phạm Thị Hà</t>
  </si>
  <si>
    <t>14/2018/DSST, 21/9/2017, TA Thái Thụy</t>
  </si>
  <si>
    <t>14/QĐ-CCTHADS, 22/10/2018</t>
  </si>
  <si>
    <t>8/QĐ-CCTHADS, 14/12/2018</t>
  </si>
  <si>
    <t>Lê Quý Đôn, Nguyễn Thị Mỵ</t>
  </si>
  <si>
    <t>05/DSST, 23/5/2018, TA Thái Thụy</t>
  </si>
  <si>
    <t>58/QĐ-CCTHADS, 07/11/2018</t>
  </si>
  <si>
    <t>9/QĐ-CCTHADS, 21/12/2018</t>
  </si>
  <si>
    <t>Đỗ Văn Long</t>
  </si>
  <si>
    <t>93/2015/HSST, TA Thanh Trì, Hà Nội</t>
  </si>
  <si>
    <t>22/QĐ-CCTHADS, 06/12/2018</t>
  </si>
  <si>
    <t>10/QĐ-CCTHADS, 24/12/2018</t>
  </si>
  <si>
    <t>Đinh Văn Tình</t>
  </si>
  <si>
    <t>Thụy Hồng</t>
  </si>
  <si>
    <t>61/HSST, TA Thái Bình, 24/7/2018</t>
  </si>
  <si>
    <t>172/QĐ-CCTHADS, 17/12/2018</t>
  </si>
  <si>
    <t>11/QĐ-CCTHADS, 07/01/2019</t>
  </si>
  <si>
    <t xml:space="preserve">Bùi Quang Lịch, </t>
  </si>
  <si>
    <t>21/HSST, 13/3/2019, TATT</t>
  </si>
  <si>
    <t>406/QĐ-CCTHADS, 02/5/2019</t>
  </si>
  <si>
    <t>29/QĐ-CCTHADS, 28/5/2019</t>
  </si>
  <si>
    <t>Nguyễn Văn Bảnh</t>
  </si>
  <si>
    <t>405/QĐ-CCTHADS, 02/5/2019</t>
  </si>
  <si>
    <t>30/QĐ-CCTHADS, 28/5/2019</t>
  </si>
  <si>
    <t>Tạ Văn Đông</t>
  </si>
  <si>
    <t>399/QĐ-CCTHADS, 02/5/2019</t>
  </si>
  <si>
    <t>AP+P+TRT</t>
  </si>
  <si>
    <t>31/QĐ-CCTHADS, 28/5/2019</t>
  </si>
  <si>
    <t>Lê Hồng Duẩn</t>
  </si>
  <si>
    <t>400/QĐ-CCTHADS, 02/5/2019</t>
  </si>
  <si>
    <t>32/QĐ-CCTHADS, 28/5/2019</t>
  </si>
  <si>
    <t>Nguyễn Minh Dơn</t>
  </si>
  <si>
    <t>403/QĐ-CCTHADS, 02/5/2019</t>
  </si>
  <si>
    <t>33/QĐ-CCTHADS, 28/5/2019</t>
  </si>
  <si>
    <t>Nguyễn Văn Tam</t>
  </si>
  <si>
    <t>Thụy Ninh</t>
  </si>
  <si>
    <t>103/HSPT, 21/5/2018, TATT</t>
  </si>
  <si>
    <t>418/QĐ-CCTHADS, 06/5/2019</t>
  </si>
  <si>
    <t>35/QĐ-CCTHADS, 28/5/2019</t>
  </si>
  <si>
    <t>Trần văn Tuyên</t>
  </si>
  <si>
    <t>53/HSPT,23/9/2014,TA Thái Thụy</t>
  </si>
  <si>
    <t>118/QĐ-CCTHADS, 12/11/2014</t>
  </si>
  <si>
    <t>36/QĐ-CCTHADS, 04/6/2019</t>
  </si>
  <si>
    <t>Phạm Quốc Trị</t>
  </si>
  <si>
    <t>Thái Hồng</t>
  </si>
  <si>
    <t xml:space="preserve">22/HSST, 21/02/2019, TATP Thái Bình, </t>
  </si>
  <si>
    <t>56/QĐ-CCTHADS, 21/5/2019</t>
  </si>
  <si>
    <t>39/QĐ-CCTHADS, 06/6/2019</t>
  </si>
  <si>
    <t>Nguyễn Đăng Hải</t>
  </si>
  <si>
    <t>Thụy Trường</t>
  </si>
  <si>
    <t>92/HSST,24/5/2018, TATP Hải Dương</t>
  </si>
  <si>
    <t>540, 29/7/2019</t>
  </si>
  <si>
    <t>52/QĐ-CCTHADS, 013/8/2019</t>
  </si>
  <si>
    <t>Nhâm Văn Thành</t>
  </si>
  <si>
    <t>401/HSST, 19/12/2017, THAN</t>
  </si>
  <si>
    <t>544, 09/8/2019</t>
  </si>
  <si>
    <t>56/QĐ-CCTHADS, 21/8/2019</t>
  </si>
  <si>
    <t>Lê Thị Tạo</t>
  </si>
  <si>
    <t>11/DSPT, 19/6/2019, TATB</t>
  </si>
  <si>
    <t>05,10/10/2018</t>
  </si>
  <si>
    <t>57/QĐ-CCTHADS, 27/8/2019</t>
  </si>
  <si>
    <t>Lê Thị Thu Hải</t>
  </si>
  <si>
    <t>93/HSST, 12/6/2019, TA TP Thái Bình</t>
  </si>
  <si>
    <t>03, 04/10/2019</t>
  </si>
  <si>
    <t>02,23/10/2019</t>
  </si>
  <si>
    <t>Công ty TNHHVTB Vĩnh Thế Dân</t>
  </si>
  <si>
    <t>02/QĐST-KDTM</t>
  </si>
  <si>
    <t>03,15/10/2019</t>
  </si>
  <si>
    <t>03/12/12/2019</t>
  </si>
  <si>
    <t>Nhâm Văn Thưởng</t>
  </si>
  <si>
    <t>896/HSPT</t>
  </si>
  <si>
    <t>27/8/2016</t>
  </si>
  <si>
    <t>04/23/12/2019</t>
  </si>
  <si>
    <t>Nguyễn Trung Hiếu</t>
  </si>
  <si>
    <t>15,25/11/2019</t>
  </si>
  <si>
    <t>05/23/12/2019</t>
  </si>
  <si>
    <t>Công ty CPVTB 18</t>
  </si>
  <si>
    <t>01/KDTM-ST</t>
  </si>
  <si>
    <t>536, 17/8/2017</t>
  </si>
  <si>
    <t>06/26/12/2019</t>
  </si>
  <si>
    <t>Nguyễn Trúc Anh</t>
  </si>
  <si>
    <t>103/2019/HSST, TATT, 08/11/2019</t>
  </si>
  <si>
    <t>212/QĐ-CCTHADS, 02/01/2020</t>
  </si>
  <si>
    <t>07/QĐ-CCTHADS, 10/02/2020</t>
  </si>
  <si>
    <t>Nguyễn Thanh Phong</t>
  </si>
  <si>
    <t>214/QĐ-CCTHADS, 02/01/2020</t>
  </si>
  <si>
    <t>08/QĐ-CCTHADS, 10/02/2020</t>
  </si>
  <si>
    <t>Giang Văn Tiệp</t>
  </si>
  <si>
    <t>63/HSST, 26/8/2016, TATT</t>
  </si>
  <si>
    <t>24/QĐ-CCTHADS, 07/10/2016</t>
  </si>
  <si>
    <t>09/QĐ-CCTHADS, 10/02/2020</t>
  </si>
  <si>
    <t>Trần Viết Ninh</t>
  </si>
  <si>
    <t>401/QĐ-CCTHADS, 02/5/2019</t>
  </si>
  <si>
    <t>10/QĐ-CCTHADS, 10/02/2020</t>
  </si>
  <si>
    <t>Bùi Văn Tùng</t>
  </si>
  <si>
    <t>Thụy Duương</t>
  </si>
  <si>
    <t>90/HSST, 10/10/2019, TATT</t>
  </si>
  <si>
    <t>194/QĐ-CCTHADS, 02/01/2020</t>
  </si>
  <si>
    <t>12/QĐ-CCTHADS, 10/02/2020</t>
  </si>
  <si>
    <t>Lưu Đình Trình</t>
  </si>
  <si>
    <t xml:space="preserve">123/HSST, </t>
  </si>
  <si>
    <t>188/QĐ-CCTHADS, 02/01/2020</t>
  </si>
  <si>
    <t>13/QĐ-CCTHADS, 10/02/2020</t>
  </si>
  <si>
    <t>Công ty TNHHVTB Thủy Bộ Hồng Long</t>
  </si>
  <si>
    <t>02/KDTMST, TATT</t>
  </si>
  <si>
    <t>142/QĐ_CCTHADS, 26/12/2019</t>
  </si>
  <si>
    <t>14/QĐ-CCTHADS, 02/3/2020</t>
  </si>
  <si>
    <t>Bùi Thị Thúy Mi</t>
  </si>
  <si>
    <t>193/HSST, 25/5/018, THAN</t>
  </si>
  <si>
    <t>426/QĐ-CCTHADS, 13/05/2019</t>
  </si>
  <si>
    <t>15/QĐ-CCTHADS, 17/3/2020</t>
  </si>
  <si>
    <t>Vũ Đức Trọng</t>
  </si>
  <si>
    <t>258/HSST, 06/02/2020</t>
  </si>
  <si>
    <t>258/QĐ-CCTHADS, 06/02/2020</t>
  </si>
  <si>
    <t>16/QĐ-CCTHADS, 08/4/2020</t>
  </si>
  <si>
    <t>24/QĐ-CCTHADS, 20/02/2020</t>
  </si>
  <si>
    <t>17/QĐ-CCTHADS, 08/4/2020</t>
  </si>
  <si>
    <t>Phaạm Ngọc Trường</t>
  </si>
  <si>
    <t>01/HSST, 17/01/2020, TA Đình Lập,Lạng Sơn</t>
  </si>
  <si>
    <t>302/QĐ-CCTHADS, 23/3/2020</t>
  </si>
  <si>
    <t>18/QĐ-CCTHADS, 16/4/2020</t>
  </si>
  <si>
    <t xml:space="preserve">Tạ Văn Đạt, </t>
  </si>
  <si>
    <t>Hòa An</t>
  </si>
  <si>
    <t>261/HSST, 08/11/2019, TA Bắc Từ Liêm, HN</t>
  </si>
  <si>
    <t>301/QĐ-CCTHADS, 23/03/2020</t>
  </si>
  <si>
    <t>AP, Trt</t>
  </si>
  <si>
    <t>20/QĐ-CCTHADS, 22/4/2020</t>
  </si>
  <si>
    <t>103/HSST, 08/11/2019,TATT</t>
  </si>
  <si>
    <t>211/QĐ-CCTHADS, 02/01/2020</t>
  </si>
  <si>
    <t>AP, P</t>
  </si>
  <si>
    <t>21/QĐ-CCTHADS, 24/4/2020</t>
  </si>
  <si>
    <t>Dđào Như Tăng</t>
  </si>
  <si>
    <t>213/QĐ-CCTHADS, 02/01/2020</t>
  </si>
  <si>
    <t>22/QĐ-CCTHADS, 24/4/2020</t>
  </si>
  <si>
    <t>Trần Văn Trường</t>
  </si>
  <si>
    <t>Thái Thượng</t>
  </si>
  <si>
    <t>34/2012/HSST, 31/7/2012, TA Cao Bằng</t>
  </si>
  <si>
    <t>09/QĐ-CCTHADS, 01/10/2012</t>
  </si>
  <si>
    <t>19/QĐ-CCTHADS, 22/4/2020</t>
  </si>
  <si>
    <t>Đào Như Tặng</t>
  </si>
  <si>
    <t>215/QĐ-CCTHADS, 02/01/2020</t>
  </si>
  <si>
    <t>AP,P</t>
  </si>
  <si>
    <t>23/QĐ-CCTHADS, 24/4/2020</t>
  </si>
  <si>
    <t>Mai Văn Thưởng</t>
  </si>
  <si>
    <t>Nam Hưng-Tiền Hải</t>
  </si>
  <si>
    <t>01-09/01/2014</t>
  </si>
  <si>
    <t>17-20/02/2014</t>
  </si>
  <si>
    <t>151-23/10/2015</t>
  </si>
  <si>
    <t>Hoàng Văn Nam</t>
  </si>
  <si>
    <t>Nam Thắng-Tiền Hải</t>
  </si>
  <si>
    <t>79-23/5/2006</t>
  </si>
  <si>
    <t>06-14/10/2011</t>
  </si>
  <si>
    <t>152-23/10/2015</t>
  </si>
  <si>
    <t>Trần Thị Hoa</t>
  </si>
  <si>
    <t>11-21/9/2007</t>
  </si>
  <si>
    <t>10-12/12/2007</t>
  </si>
  <si>
    <t>153-23/10/2015</t>
  </si>
  <si>
    <t>Trần Văn Phước</t>
  </si>
  <si>
    <t>Tây Sơn-Tiền Hải</t>
  </si>
  <si>
    <t>35-21/8/2013</t>
  </si>
  <si>
    <t>11-15/10/2013</t>
  </si>
  <si>
    <t>155-23/10/2015</t>
  </si>
  <si>
    <t>Đỗ Văn Tám</t>
  </si>
  <si>
    <t>Nam Hải-Tiền Hải</t>
  </si>
  <si>
    <t>45-12/01/2010</t>
  </si>
  <si>
    <t>05-14/10/2011</t>
  </si>
  <si>
    <t>16-23/10/2015</t>
  </si>
  <si>
    <t>§µo Quèc Kh¸nh</t>
  </si>
  <si>
    <t>Nam Th¾ng-Tiền Hải</t>
  </si>
  <si>
    <t>639-28/11/2012</t>
  </si>
  <si>
    <t>77-02/4/2013</t>
  </si>
  <si>
    <t>188-23/10/2015</t>
  </si>
  <si>
    <t>Phạm Đình Quyến, Na</t>
  </si>
  <si>
    <t>Đông Cơ-Tiền Hải</t>
  </si>
  <si>
    <t>03-25/4/2014</t>
  </si>
  <si>
    <t>08-18/6/2014</t>
  </si>
  <si>
    <t>168-23/10/2015</t>
  </si>
  <si>
    <t>Phạm Quang Trung</t>
  </si>
  <si>
    <t>60-08/12/2011</t>
  </si>
  <si>
    <t>59-21/12/2011</t>
  </si>
  <si>
    <t>169-23/10/2015</t>
  </si>
  <si>
    <t>Cty Phú Hoàng Phát</t>
  </si>
  <si>
    <t>02-06/5/2012</t>
  </si>
  <si>
    <t>08-04/6/2015</t>
  </si>
  <si>
    <t>174-23/10/2015</t>
  </si>
  <si>
    <t>Vũ Việt Thắng</t>
  </si>
  <si>
    <t>Đông Trà-Tiền Hải</t>
  </si>
  <si>
    <t>42-24/3/1999</t>
  </si>
  <si>
    <t>04-14/10/2011</t>
  </si>
  <si>
    <t>176-23/10/2015</t>
  </si>
  <si>
    <t>Nguyễn Văn Ngoan</t>
  </si>
  <si>
    <t>Đông Hải-Tiền Hải</t>
  </si>
  <si>
    <t>41-04/9/2013</t>
  </si>
  <si>
    <t>13-15/10/2013</t>
  </si>
  <si>
    <t>178-23/10/2015</t>
  </si>
  <si>
    <t>Trần Thị Nhung, Quỳnh</t>
  </si>
  <si>
    <t>02/18.3.16</t>
  </si>
  <si>
    <t>30/5.5.16</t>
  </si>
  <si>
    <t>27/9/16</t>
  </si>
  <si>
    <t>214 - 27/9/16</t>
  </si>
  <si>
    <t>Dương Văn Tuấn</t>
  </si>
  <si>
    <t>79-23/5/14</t>
  </si>
  <si>
    <t>10-8/10/14</t>
  </si>
  <si>
    <t>189-23/10/15</t>
  </si>
  <si>
    <t>Đỗ Văn Mạnh</t>
  </si>
  <si>
    <t>60-5/12/14</t>
  </si>
  <si>
    <t>53-20/1/15</t>
  </si>
  <si>
    <t>182-23/10/15</t>
  </si>
  <si>
    <t>Nguyễn Văn Cảnh</t>
  </si>
  <si>
    <t>122/13.4.15</t>
  </si>
  <si>
    <t>94/23.6.15</t>
  </si>
  <si>
    <t>183-23/10/15</t>
  </si>
  <si>
    <t>Bùi Minh Hải</t>
  </si>
  <si>
    <t>N.Hà</t>
  </si>
  <si>
    <t>222-20.8.18</t>
  </si>
  <si>
    <t>nn</t>
  </si>
  <si>
    <t>25.9.18</t>
  </si>
  <si>
    <t>420-25.9.18</t>
  </si>
  <si>
    <t>Trần văn Lợi</t>
  </si>
  <si>
    <t>87/5.8.16</t>
  </si>
  <si>
    <t>226/11.8.16</t>
  </si>
  <si>
    <t>217/27.9.16</t>
  </si>
  <si>
    <t>Vũ Văn Đạt</t>
  </si>
  <si>
    <t>221/27.9.13</t>
  </si>
  <si>
    <t>44/22.12.15</t>
  </si>
  <si>
    <t>220-27/9/16</t>
  </si>
  <si>
    <t>Đặng Văn Thành vµ Ph¹m ThÞ Loan</t>
  </si>
  <si>
    <t>03-31/7/2013</t>
  </si>
  <si>
    <t>29-13/9/2013</t>
  </si>
  <si>
    <t>185-23/10/2015</t>
  </si>
  <si>
    <t>Chu Văn Tơ</t>
  </si>
  <si>
    <t>15/29.3.16</t>
  </si>
  <si>
    <t>121/5.5.16</t>
  </si>
  <si>
    <t>223-27/9/16</t>
  </si>
  <si>
    <t>Trần Văn Thành</t>
  </si>
  <si>
    <t>48/21.1.15</t>
  </si>
  <si>
    <t>179/5.8.16</t>
  </si>
  <si>
    <t>225-27/9/16</t>
  </si>
  <si>
    <t>Lương Thị Răm</t>
  </si>
  <si>
    <t>77/26.2.13</t>
  </si>
  <si>
    <t>180/5.8.16</t>
  </si>
  <si>
    <t>226-27/9/16</t>
  </si>
  <si>
    <t>Nguyễn Đức Trung</t>
  </si>
  <si>
    <t>47/19.11.15</t>
  </si>
  <si>
    <t>176/24.6.16</t>
  </si>
  <si>
    <t>231-27/9/16</t>
  </si>
  <si>
    <t>177/24.6.16</t>
  </si>
  <si>
    <t>232-27/9/16</t>
  </si>
  <si>
    <t>§µm V¨n M¹nh</t>
  </si>
  <si>
    <t>B¾c H¶i-TiÒn H¶i</t>
  </si>
  <si>
    <t>680-20.5.2003</t>
  </si>
  <si>
    <t>58-08.8.2003</t>
  </si>
  <si>
    <t>102-23.10.2015</t>
  </si>
  <si>
    <t>TrÇn Kim TiÕn</t>
  </si>
  <si>
    <t>13-22.01.1983</t>
  </si>
  <si>
    <t>05-18.10.2005</t>
  </si>
  <si>
    <t>103-23.10.2015</t>
  </si>
  <si>
    <t>Mai Văn Tân</t>
  </si>
  <si>
    <t>Bắc Hải-Tiền Hải</t>
  </si>
  <si>
    <t>42-22.10.14</t>
  </si>
  <si>
    <t>48-02/12/2014</t>
  </si>
  <si>
    <t xml:space="preserve">CÊp d­ìng nu«i con </t>
  </si>
  <si>
    <t>148-23/10/2015</t>
  </si>
  <si>
    <t>Nam Thịnh</t>
  </si>
  <si>
    <t>29.26/4/2012</t>
  </si>
  <si>
    <t>114.25/5/2012</t>
  </si>
  <si>
    <t>28/10/2015</t>
  </si>
  <si>
    <t>75.23/10/2015</t>
  </si>
  <si>
    <t>Hoàng Công Thành</t>
  </si>
  <si>
    <t>Tây Lương</t>
  </si>
  <si>
    <t>19.26/2/2008</t>
  </si>
  <si>
    <t>126.7/9/2009</t>
  </si>
  <si>
    <t>69.23/10/2015</t>
  </si>
  <si>
    <t>Tô Văn Đạt</t>
  </si>
  <si>
    <t>08. 9/5/2013</t>
  </si>
  <si>
    <t>124.12/8/2013</t>
  </si>
  <si>
    <t>82/23/20/2015</t>
  </si>
  <si>
    <t>12.25/4/2014</t>
  </si>
  <si>
    <t>130.29/8/2013</t>
  </si>
  <si>
    <t>83.23/10/2015</t>
  </si>
  <si>
    <t>12.25/4/2013</t>
  </si>
  <si>
    <t>142.16/9/2013</t>
  </si>
  <si>
    <t>67.23/10/2015</t>
  </si>
  <si>
    <t xml:space="preserve"> </t>
  </si>
  <si>
    <t xml:space="preserve">Chu VĂn Cơ, </t>
  </si>
  <si>
    <t>Nam Hải</t>
  </si>
  <si>
    <t>14-14.4.17</t>
  </si>
  <si>
    <t>102/12.5.17</t>
  </si>
  <si>
    <t>256/-25/7/2017</t>
  </si>
  <si>
    <t>Bïi Minh Phóc, Duyªn</t>
  </si>
  <si>
    <t>Bắc Hải</t>
  </si>
  <si>
    <t>05-18/7/12</t>
  </si>
  <si>
    <t>35-24.8.12</t>
  </si>
  <si>
    <t>265-2.8.17</t>
  </si>
  <si>
    <t>§ç V¡n Lõng</t>
  </si>
  <si>
    <t>B H¶i</t>
  </si>
  <si>
    <t>01-4.8.15</t>
  </si>
  <si>
    <t>07-14.10.15</t>
  </si>
  <si>
    <t>252/-25/7/2017</t>
  </si>
  <si>
    <t>§ç V¨n H­ng</t>
  </si>
  <si>
    <t>B.H¶i</t>
  </si>
  <si>
    <t>42-30.9.15</t>
  </si>
  <si>
    <t>124-05.4.16</t>
  </si>
  <si>
    <t>253/-25/7/2017</t>
  </si>
  <si>
    <t>Bïi ThÞ V©n</t>
  </si>
  <si>
    <t>Nthang</t>
  </si>
  <si>
    <t>03-13.7.16</t>
  </si>
  <si>
    <t>24-11.8.16</t>
  </si>
  <si>
    <t>296-29.9.17</t>
  </si>
  <si>
    <t>Trần Thị Vấn, Tô Hùng Cường, Tây Lương</t>
  </si>
  <si>
    <t>392-29/7/10</t>
  </si>
  <si>
    <t>46-12/12/2016</t>
  </si>
  <si>
    <t>263-02/8/2017</t>
  </si>
  <si>
    <t xml:space="preserve">Trần Văn Thăng, </t>
  </si>
  <si>
    <t>48-21/1/15</t>
  </si>
  <si>
    <t>67-8/2/2017</t>
  </si>
  <si>
    <t>260-25/7/2017</t>
  </si>
  <si>
    <t>L­¬ng ThÞ R¨m</t>
  </si>
  <si>
    <t>77-26.2.13</t>
  </si>
  <si>
    <t>52-13.01.15</t>
  </si>
  <si>
    <t>261-25/7/2017</t>
  </si>
  <si>
    <t>§ç V¨n M¹nh</t>
  </si>
  <si>
    <t>60-05.12.14</t>
  </si>
  <si>
    <t>60-2/2/15</t>
  </si>
  <si>
    <t>259/-25/7/2017</t>
  </si>
  <si>
    <t>§Æng V¨n Thµnh, Phạm Thị Loan</t>
  </si>
  <si>
    <t>03-31.7.13</t>
  </si>
  <si>
    <t>04-22.10.13</t>
  </si>
  <si>
    <t>TT nợ</t>
  </si>
  <si>
    <t>262/-25/7/2017</t>
  </si>
  <si>
    <t>Trần Thị Nhung, Vũ Ngọc Quỳnh,</t>
  </si>
  <si>
    <t>02-18.3.16</t>
  </si>
  <si>
    <t>07-19.10.16</t>
  </si>
  <si>
    <t>257-25.7.17</t>
  </si>
  <si>
    <t>Nguyễn Thị Toán</t>
  </si>
  <si>
    <t>01-4.5.16</t>
  </si>
  <si>
    <t>27-5.5.17</t>
  </si>
  <si>
    <t>272/-03/8/2017</t>
  </si>
  <si>
    <t>Vũ Đình Tiên</t>
  </si>
  <si>
    <t>68-18.9.15</t>
  </si>
  <si>
    <t>14/14.10.15</t>
  </si>
  <si>
    <t>02/23.12.14</t>
  </si>
  <si>
    <t>10/4.6.15</t>
  </si>
  <si>
    <t>248; 25,7,2017</t>
  </si>
  <si>
    <t>, Bắc Hải</t>
  </si>
  <si>
    <t>213-10.8.16</t>
  </si>
  <si>
    <t>254/-25/7/2017</t>
  </si>
  <si>
    <t>Trần Đức Quân</t>
  </si>
  <si>
    <t>, Nam Thịnh</t>
  </si>
  <si>
    <t>74-20.7.15</t>
  </si>
  <si>
    <t>44-05.12.16</t>
  </si>
  <si>
    <t>251/-25/7/2017</t>
  </si>
  <si>
    <t>Trần Văn Tuế, Đỗ Thị Loan</t>
  </si>
  <si>
    <t>, Nam Hưng</t>
  </si>
  <si>
    <t>01-6.5.15</t>
  </si>
  <si>
    <t>01-9.2.17</t>
  </si>
  <si>
    <t>268/-03/8/2017</t>
  </si>
  <si>
    <t xml:space="preserve">Cty TNHH Phú Hà Thái, KCN </t>
  </si>
  <si>
    <t>02-8/6/2017</t>
  </si>
  <si>
    <t>15-21/6/2017</t>
  </si>
  <si>
    <t>250/-25/7/2017</t>
  </si>
  <si>
    <t>17-20/7/2017</t>
  </si>
  <si>
    <t>273/-18/7/2017</t>
  </si>
  <si>
    <t>Bùi Thị Hồng Nga</t>
  </si>
  <si>
    <t xml:space="preserve"> Tây Lương</t>
  </si>
  <si>
    <t>02-9/3/17</t>
  </si>
  <si>
    <t>23-18.4.17</t>
  </si>
  <si>
    <t>270/-03/8/2017</t>
  </si>
  <si>
    <t>Hà Văn Hưng</t>
  </si>
  <si>
    <t>05-27.11.15</t>
  </si>
  <si>
    <t>06-22.12.15</t>
  </si>
  <si>
    <t>25/7/17</t>
  </si>
  <si>
    <t>258-25.7.17</t>
  </si>
  <si>
    <t>trần văn tuế ( loan)</t>
  </si>
  <si>
    <t>Nam Hưng</t>
  </si>
  <si>
    <t>01-6.6.15</t>
  </si>
  <si>
    <t>12-30.6.15</t>
  </si>
  <si>
    <t>267/-03/8/2017</t>
  </si>
  <si>
    <t>Cty Phó Hµ Th¸i</t>
  </si>
  <si>
    <t>02-10.4.17</t>
  </si>
  <si>
    <t>11-12.5.17</t>
  </si>
  <si>
    <t>25.7.17</t>
  </si>
  <si>
    <t>249/-25/7/2017</t>
  </si>
  <si>
    <t>Hoàng Trung Tá, Tô Thị Thanh tâm</t>
  </si>
  <si>
    <t>01-24.2.16</t>
  </si>
  <si>
    <t>14-04.4.16</t>
  </si>
  <si>
    <t>264/-02/8/2017</t>
  </si>
  <si>
    <t>Cty Minh Thanh</t>
  </si>
  <si>
    <t>T.L­¬ng</t>
  </si>
  <si>
    <t>01/24.2.16</t>
  </si>
  <si>
    <t>11/23.3.16</t>
  </si>
  <si>
    <t>19/6/2018</t>
  </si>
  <si>
    <t>36/-19/6/2018</t>
  </si>
  <si>
    <t xml:space="preserve">CTy TNHH Minh Thanh  </t>
  </si>
  <si>
    <t>03-7/7/2017</t>
  </si>
  <si>
    <t>03-2/10/2017</t>
  </si>
  <si>
    <t>37/-19/6/2018</t>
  </si>
  <si>
    <t xml:space="preserve">CTy TNHH Minh Thanh </t>
  </si>
  <si>
    <t>04-17/11/2016</t>
  </si>
  <si>
    <t>01-2/10/2017</t>
  </si>
  <si>
    <t>CD</t>
  </si>
  <si>
    <t>35/-19/6/2018</t>
  </si>
  <si>
    <t xml:space="preserve">Trần Thị Vấn,  </t>
  </si>
  <si>
    <t>23-18.11.10</t>
  </si>
  <si>
    <t>407-25.9.18</t>
  </si>
  <si>
    <t>T.Lương</t>
  </si>
  <si>
    <t>25--21.4.17</t>
  </si>
  <si>
    <t>408-25.9.18</t>
  </si>
  <si>
    <t>Đinh Xuân Tiến</t>
  </si>
  <si>
    <t>Nam Hà</t>
  </si>
  <si>
    <t>105-09.3.16</t>
  </si>
  <si>
    <t>409-25.9.18</t>
  </si>
  <si>
    <t>160-21.4.17</t>
  </si>
  <si>
    <t>410-25.9.18</t>
  </si>
  <si>
    <t>Trần Văn Duy</t>
  </si>
  <si>
    <t>N.Thịnh</t>
  </si>
  <si>
    <t>17-08.02.18</t>
  </si>
  <si>
    <t>413-25.9.18</t>
  </si>
  <si>
    <t>Đặng Văn Lâm</t>
  </si>
  <si>
    <t>142-12.3.18</t>
  </si>
  <si>
    <t>414-25.9.18</t>
  </si>
  <si>
    <t>Trần Văn Hưng</t>
  </si>
  <si>
    <t>T.Sơn</t>
  </si>
  <si>
    <t>160-07.5.18</t>
  </si>
  <si>
    <t>415-25.9.18</t>
  </si>
  <si>
    <t>Mai Văn Tuyên</t>
  </si>
  <si>
    <t>40-15.12.14</t>
  </si>
  <si>
    <t>cd</t>
  </si>
  <si>
    <t>416-25.9.18</t>
  </si>
  <si>
    <t>Hoàng Quốc Huy TL)</t>
  </si>
  <si>
    <t>103-13.02.18</t>
  </si>
  <si>
    <t>417-25.9.18</t>
  </si>
  <si>
    <t>Đoàn Văn Thịnh</t>
  </si>
  <si>
    <t>54-26/9/2017</t>
  </si>
  <si>
    <t>41-22/11/2017</t>
  </si>
  <si>
    <t>14/8/2018</t>
  </si>
  <si>
    <t>329-14/8/2018</t>
  </si>
  <si>
    <t>quỹ tín dụng nhân dân</t>
  </si>
  <si>
    <t xml:space="preserve"> Nam Hải </t>
  </si>
  <si>
    <t>02-11/1/2019</t>
  </si>
  <si>
    <t>39-4/3/2019</t>
  </si>
  <si>
    <t>11-9/8/2019</t>
  </si>
  <si>
    <t>36-22/02/2019</t>
  </si>
  <si>
    <t>12-9/8/2019</t>
  </si>
  <si>
    <t>Cty TNHH Phú Hà Thái ( Tây Sơn)</t>
  </si>
  <si>
    <t>03-3/11/2016</t>
  </si>
  <si>
    <t>02-2/10/2017</t>
  </si>
  <si>
    <t>CQTC</t>
  </si>
  <si>
    <t>13/-09/9/2019</t>
  </si>
  <si>
    <t>72-16/11/2017</t>
  </si>
  <si>
    <t>72-9/1/2018</t>
  </si>
  <si>
    <t>412-25/9/2018</t>
  </si>
  <si>
    <t>Trần VĂn Thắng</t>
  </si>
  <si>
    <t>NamTrung</t>
  </si>
  <si>
    <t>03/20.1.17</t>
  </si>
  <si>
    <t>87/10.3.17</t>
  </si>
  <si>
    <t>17/4/2017</t>
  </si>
  <si>
    <t>239-17/4/17</t>
  </si>
  <si>
    <t>Vân Trường</t>
  </si>
  <si>
    <t>02.5/8/2013</t>
  </si>
  <si>
    <t>26. 8/8/2013</t>
  </si>
  <si>
    <t>28/10/2013</t>
  </si>
  <si>
    <t>93.23/10/2015</t>
  </si>
  <si>
    <t>Trần Văn Lịch</t>
  </si>
  <si>
    <t>04.4/10/2013</t>
  </si>
  <si>
    <t>06.4/11/2013</t>
  </si>
  <si>
    <t>95.23/10/2015</t>
  </si>
  <si>
    <t>Nguyễn Văn Hoàn</t>
  </si>
  <si>
    <t>Nam Trung, TH, TB</t>
  </si>
  <si>
    <t>883-11/11/2014</t>
  </si>
  <si>
    <t>71-02/4/2015</t>
  </si>
  <si>
    <t>47-30/10/2015</t>
  </si>
  <si>
    <t>Đào Văn Thế</t>
  </si>
  <si>
    <t>45-13/6/2012</t>
  </si>
  <si>
    <t>130-10/7/2012</t>
  </si>
  <si>
    <t>48-30/10/2015</t>
  </si>
  <si>
    <t>Đinh Văn Khuyến</t>
  </si>
  <si>
    <t>405-23/4/2008</t>
  </si>
  <si>
    <t>14-21/10/2009</t>
  </si>
  <si>
    <t>50-30/10/2015</t>
  </si>
  <si>
    <t>Phạm văn Thuyên</t>
  </si>
  <si>
    <t>Nam Hồng, TH, TB</t>
  </si>
  <si>
    <t>01-19.1.2016</t>
  </si>
  <si>
    <t>28-9.3.2016</t>
  </si>
  <si>
    <t>29/8/16</t>
  </si>
  <si>
    <t>200-01/9/2016</t>
  </si>
  <si>
    <t>Đàm Văn Ngọc</t>
  </si>
  <si>
    <t>Đông Quý, TH, TB</t>
  </si>
  <si>
    <t>95-30/12/2013</t>
  </si>
  <si>
    <t>51-21/1/2014</t>
  </si>
  <si>
    <t>14/01/2016</t>
  </si>
  <si>
    <t>59-30/10/2015</t>
  </si>
  <si>
    <t>Lê Hữu Tâm</t>
  </si>
  <si>
    <t>Vũ Lăng, TH, TB</t>
  </si>
  <si>
    <t>51-10/10/2014</t>
  </si>
  <si>
    <t>29-21/11/2014</t>
  </si>
  <si>
    <t>64-30/10/2015</t>
  </si>
  <si>
    <t>Ngô Nam Thắng</t>
  </si>
  <si>
    <t>21-22/5/2015</t>
  </si>
  <si>
    <t>100-30/6/2015</t>
  </si>
  <si>
    <t>66-30/10/2015</t>
  </si>
  <si>
    <t>Bùi Văn Hoài</t>
  </si>
  <si>
    <t>Nguyễn Anh Đức</t>
  </si>
  <si>
    <t>Trần VĂn Vinh</t>
  </si>
  <si>
    <t>83-9/11/2011</t>
  </si>
  <si>
    <t>100-24/9/2012</t>
  </si>
  <si>
    <t>56-30/10/2015</t>
  </si>
  <si>
    <t>TRần Văn Chín</t>
  </si>
  <si>
    <t>Phạm VĂn Yên</t>
  </si>
  <si>
    <t>Tây An, TH, TB</t>
  </si>
  <si>
    <t>174-29/11/16</t>
  </si>
  <si>
    <t>131-12/7/2016</t>
  </si>
  <si>
    <t>25/8/17</t>
  </si>
  <si>
    <t>278-25/8/17</t>
  </si>
  <si>
    <t>130-12/7/2016</t>
  </si>
  <si>
    <t>24/8/17</t>
  </si>
  <si>
    <t>279-25/8/17</t>
  </si>
  <si>
    <t>Nguyễn Thị Mến</t>
  </si>
  <si>
    <t>Nam Trung</t>
  </si>
  <si>
    <t>42-15/11/16</t>
  </si>
  <si>
    <t>110-16/6/17</t>
  </si>
  <si>
    <t>23.8.17</t>
  </si>
  <si>
    <t>280/25.8.17</t>
  </si>
  <si>
    <t>Vũ lăng</t>
  </si>
  <si>
    <t>21-16/6/16</t>
  </si>
  <si>
    <t>217-11/8/2016</t>
  </si>
  <si>
    <t>25.8.17</t>
  </si>
  <si>
    <t>285-25.9.17</t>
  </si>
  <si>
    <t>Lương Văn Hiền</t>
  </si>
  <si>
    <t>Tây An</t>
  </si>
  <si>
    <t>15-24/2/2011</t>
  </si>
  <si>
    <t>67-24/3/2011</t>
  </si>
  <si>
    <t>24.8.17</t>
  </si>
  <si>
    <t>283-25.9.17</t>
  </si>
  <si>
    <t>Phạm thị Nga, Nguyễn Đình Úy</t>
  </si>
  <si>
    <t>02-5/8/2013</t>
  </si>
  <si>
    <t>09-22/11/13</t>
  </si>
  <si>
    <t>282-25.9.17</t>
  </si>
  <si>
    <t>Nguyễn Văn Cường</t>
  </si>
  <si>
    <t>Vũ LĂng</t>
  </si>
  <si>
    <t>21-28/2/06</t>
  </si>
  <si>
    <t>04-'01/2/07</t>
  </si>
  <si>
    <t>284-25.9.17</t>
  </si>
  <si>
    <t>Đặng Kim Giang</t>
  </si>
  <si>
    <t>Vũ Lăng</t>
  </si>
  <si>
    <t>42/18.9.17</t>
  </si>
  <si>
    <t>43/6.11.17</t>
  </si>
  <si>
    <t>25/5/2018</t>
  </si>
  <si>
    <t>316/30.5.18</t>
  </si>
  <si>
    <t>Nghiêm Thị Thơm</t>
  </si>
  <si>
    <t>02/9.11.17</t>
  </si>
  <si>
    <t>14/3.1.18</t>
  </si>
  <si>
    <t>29/8/2018</t>
  </si>
  <si>
    <t>331-30/8/2018</t>
  </si>
  <si>
    <t>Vũ Văn Đúng</t>
  </si>
  <si>
    <t>85/28.12.17</t>
  </si>
  <si>
    <t>94/7.2.18</t>
  </si>
  <si>
    <t>28/8/2018</t>
  </si>
  <si>
    <t>332-30/8/2018</t>
  </si>
  <si>
    <t>Chu Thị Ngừng</t>
  </si>
  <si>
    <t>Đông Quý</t>
  </si>
  <si>
    <t>66-24/10/2018</t>
  </si>
  <si>
    <t>34-18//12/2018</t>
  </si>
  <si>
    <t>22/3/2019</t>
  </si>
  <si>
    <t>04-26/3/2019</t>
  </si>
  <si>
    <t>Đoàn Văn Đăng</t>
  </si>
  <si>
    <t>125/31.7.18</t>
  </si>
  <si>
    <t>196/10.7.18</t>
  </si>
  <si>
    <t>334-30/8/2018</t>
  </si>
  <si>
    <t>Đặng thị Nhuần</t>
  </si>
  <si>
    <t>Tây Tiến</t>
  </si>
  <si>
    <t>01-5.1.18</t>
  </si>
  <si>
    <t>10-16.3.18</t>
  </si>
  <si>
    <t>30/8/2018</t>
  </si>
  <si>
    <t>337-30/8/2018</t>
  </si>
  <si>
    <t>Trần Thanh Duyến</t>
  </si>
  <si>
    <t>05-24.1.18</t>
  </si>
  <si>
    <t>179-23.5.18</t>
  </si>
  <si>
    <t>335-30/8/2018</t>
  </si>
  <si>
    <t>Trần Văn Thường</t>
  </si>
  <si>
    <t>33-5/1/2018</t>
  </si>
  <si>
    <t>200-9/7/2018</t>
  </si>
  <si>
    <t>336-30/8/2018</t>
  </si>
  <si>
    <t>Trần Thanh Duyến, Ttien</t>
  </si>
  <si>
    <t>11-15/10/2018</t>
  </si>
  <si>
    <t>06-26/3/2019</t>
  </si>
  <si>
    <t xml:space="preserve">Nguyễn Anh Tuyến (tức Nguyễn Anh Dũng), 
Trần Văn Thắng, </t>
  </si>
  <si>
    <t>01-09/01/2020</t>
  </si>
  <si>
    <t>111-13/03/2020</t>
  </si>
  <si>
    <t>29/4/2020</t>
  </si>
  <si>
    <t>08-29/4/2020</t>
  </si>
  <si>
    <t xml:space="preserve">Trần Văn Thắng, 
</t>
  </si>
  <si>
    <t>110-13/03/2020</t>
  </si>
  <si>
    <t>09-29/4/2020</t>
  </si>
  <si>
    <t xml:space="preserve">Trần Văn Sự;
</t>
  </si>
  <si>
    <t>25-19/04/2018</t>
  </si>
  <si>
    <t>43-09/01/2019</t>
  </si>
  <si>
    <t>10-29/4/2020</t>
  </si>
  <si>
    <t>Phạm Thị Thảo</t>
  </si>
  <si>
    <t>Đông Trung</t>
  </si>
  <si>
    <t>854.17/8/2012</t>
  </si>
  <si>
    <t>32.22/11/2012</t>
  </si>
  <si>
    <t>77.23/10/2015</t>
  </si>
  <si>
    <t xml:space="preserve">Ph¹m V¨n PhÈm </t>
  </si>
  <si>
    <t>Nam ChÝnh, TiÒn H¶i, TB</t>
  </si>
  <si>
    <t>1340-29/7/1999</t>
  </si>
  <si>
    <t>90-6/6/2011</t>
  </si>
  <si>
    <t>1-23/10/2015</t>
  </si>
  <si>
    <t xml:space="preserve">Ph¹m V¨n HiÖu </t>
  </si>
  <si>
    <t>42/16/1/2008</t>
  </si>
  <si>
    <t>73-20/4/2009</t>
  </si>
  <si>
    <t>2-23/10/2015</t>
  </si>
  <si>
    <t>Vò V¨n Ho¹ch</t>
  </si>
  <si>
    <t>12-14/5/2014</t>
  </si>
  <si>
    <t>175-18/6/2014</t>
  </si>
  <si>
    <t>3-23/10/2015</t>
  </si>
  <si>
    <t>TrÇn V¨n ThÐn</t>
  </si>
  <si>
    <t>43-9/2/2012</t>
  </si>
  <si>
    <t>01-26/9/2014</t>
  </si>
  <si>
    <t>5-23/10/2015</t>
  </si>
  <si>
    <t>Phan V¨n HiÕu</t>
  </si>
  <si>
    <t>§«ng Hoµng, TiÒn H¶i, TB</t>
  </si>
  <si>
    <t>36-26/7/2011</t>
  </si>
  <si>
    <t>139-21/9/2011</t>
  </si>
  <si>
    <t>7-23/10/2015</t>
  </si>
  <si>
    <t>Hoµng ThÞ T­¬i</t>
  </si>
  <si>
    <t>ThÞ TrÊn TiÒn H¶i, TiÒn H¶i, TB</t>
  </si>
  <si>
    <t>158-10/8/1998</t>
  </si>
  <si>
    <t>08-7/10/2014</t>
  </si>
  <si>
    <t>8-23/10/2015</t>
  </si>
  <si>
    <t>T« ThÞ TuyÕt</t>
  </si>
  <si>
    <t>29-23/4/2015</t>
  </si>
  <si>
    <t>77-4/5/2015</t>
  </si>
  <si>
    <t>9-23/10/2015</t>
  </si>
  <si>
    <t>Nh©m Ngäc Chinh</t>
  </si>
  <si>
    <t>13-14/5/2015</t>
  </si>
  <si>
    <t>02-10/10/2013</t>
  </si>
  <si>
    <t>11-23/10/2015</t>
  </si>
  <si>
    <t>NguyÔn ThÞ Nhung</t>
  </si>
  <si>
    <t>764-25/5/2004</t>
  </si>
  <si>
    <t>05-7/10/2014</t>
  </si>
  <si>
    <t>12-23/10/2015</t>
  </si>
  <si>
    <t>TrÇn Anh Dòng</t>
  </si>
  <si>
    <t>1510-9/6/1999</t>
  </si>
  <si>
    <t>84-29/4/2010</t>
  </si>
  <si>
    <t>TrÇn V¨n Tr­ëng</t>
  </si>
  <si>
    <t>47-9/10/2014</t>
  </si>
  <si>
    <t>37-21/11/2014</t>
  </si>
  <si>
    <t>17-23/10/2015</t>
  </si>
  <si>
    <t>Bïi ThÞ YÕn , Kh¸nh</t>
  </si>
  <si>
    <t>An Ninh, TiÒn H¶i, TB</t>
  </si>
  <si>
    <t>36-17/9/2014</t>
  </si>
  <si>
    <t>31-30/10/2014</t>
  </si>
  <si>
    <t>18-23/10/2015</t>
  </si>
  <si>
    <t>TrÇn Quang Hµo, Th¶o</t>
  </si>
  <si>
    <t>25-15/9/2006</t>
  </si>
  <si>
    <t>35-12/12/2006</t>
  </si>
  <si>
    <t>20-23/10/2015</t>
  </si>
  <si>
    <t>Ph¹m ThÞ Th¬m</t>
  </si>
  <si>
    <t>33-19/11/2014</t>
  </si>
  <si>
    <t>51-7/1/2015</t>
  </si>
  <si>
    <t>21-23/10/2015</t>
  </si>
  <si>
    <t>§ç V¨n MÉn</t>
  </si>
  <si>
    <t>4-23/1/2014</t>
  </si>
  <si>
    <t>73-26/3/2014</t>
  </si>
  <si>
    <t>23-23/10/2015</t>
  </si>
  <si>
    <t>Ph¹m Hoµi Vò</t>
  </si>
  <si>
    <t>38-28/8/2014</t>
  </si>
  <si>
    <t>21-30/10/2014</t>
  </si>
  <si>
    <t>24-23/10/2015</t>
  </si>
  <si>
    <t>Bùi Văn Đảng</t>
  </si>
  <si>
    <t>Nam Thanh</t>
  </si>
  <si>
    <t>21/1.3.2018</t>
  </si>
  <si>
    <t>180/30.5.2018</t>
  </si>
  <si>
    <t>18.6.2018</t>
  </si>
  <si>
    <t>325/20.6.2018</t>
  </si>
  <si>
    <t>Ph¹m V¨n M¹nh</t>
  </si>
  <si>
    <t>Ph­¬ng C«ng, TiÒn H¶i, TB</t>
  </si>
  <si>
    <t>34-31/7/2014</t>
  </si>
  <si>
    <t>125-10/9/2014</t>
  </si>
  <si>
    <t>31-23/10/2015</t>
  </si>
  <si>
    <t>Lª V¨n Quý</t>
  </si>
  <si>
    <t>33-31/7/2014</t>
  </si>
  <si>
    <t>23-30/10/2014</t>
  </si>
  <si>
    <t>32-23/10/2015</t>
  </si>
  <si>
    <t>đÆng V¨n C­êng, KiÒu</t>
  </si>
  <si>
    <t>§«ng Minh, TiÒn H¶i, TB</t>
  </si>
  <si>
    <t>1-6/01/2015</t>
  </si>
  <si>
    <t>07-10/3/2015</t>
  </si>
  <si>
    <t>36-23/10/2015</t>
  </si>
  <si>
    <t>NguyÔn Quèc Th­ëng</t>
  </si>
  <si>
    <t>67-25/7/2015</t>
  </si>
  <si>
    <t>136-9/8/2012</t>
  </si>
  <si>
    <t>38-23/10/2015</t>
  </si>
  <si>
    <t>Lý V¨n Ba, §Æng ThÞ MÊn</t>
  </si>
  <si>
    <t>2-27/3/2014</t>
  </si>
  <si>
    <t>05-18/4/2014</t>
  </si>
  <si>
    <t>40-23/10/2015</t>
  </si>
  <si>
    <t>Đào Văn Thanh</t>
  </si>
  <si>
    <t>Nam Thanh, TiÒn H¶i, TB</t>
  </si>
  <si>
    <t>18-31/3/2010</t>
  </si>
  <si>
    <t>43-6/1/2011</t>
  </si>
  <si>
    <t>41-23/10/2015</t>
  </si>
  <si>
    <t>Bïi V¨n Høa, T¹ ThÞ Ph­îng</t>
  </si>
  <si>
    <t>2-9/1/2015</t>
  </si>
  <si>
    <t>12-13/2/2015</t>
  </si>
  <si>
    <t>42-23/10/2015</t>
  </si>
  <si>
    <t>Bïi V¨n §iÒm, NguyÔn ThÞ Th¾m</t>
  </si>
  <si>
    <t>8-12/12/2014</t>
  </si>
  <si>
    <t>09-23/1/2015</t>
  </si>
  <si>
    <t>43-23/10/2015</t>
  </si>
  <si>
    <t>Ph¹m V¨n §inh</t>
  </si>
  <si>
    <t>62-21/9/2012</t>
  </si>
  <si>
    <t>21-26/10/2012</t>
  </si>
  <si>
    <t>44-23/10/2015</t>
  </si>
  <si>
    <t>§µo V¨n §Þnh</t>
  </si>
  <si>
    <t>21-18/5/2010</t>
  </si>
  <si>
    <t>104-16/7/2010</t>
  </si>
  <si>
    <t>45-23/10/2015</t>
  </si>
  <si>
    <t>Ph¹m V¨n Ho¸</t>
  </si>
  <si>
    <t>21-18/9/1992</t>
  </si>
  <si>
    <t>03-10/2/1993</t>
  </si>
  <si>
    <t>46-23/10/2015</t>
  </si>
  <si>
    <t>13-14/5/2013</t>
  </si>
  <si>
    <t>98-25/4/2016</t>
  </si>
  <si>
    <t>199-1/9/2016</t>
  </si>
  <si>
    <t>23-15/10/2015</t>
  </si>
  <si>
    <t>191-8/1/2016</t>
  </si>
  <si>
    <t>TrÇn V¨n Dòng</t>
  </si>
  <si>
    <t>27-31/8/2015</t>
  </si>
  <si>
    <t>92-23/3/2016</t>
  </si>
  <si>
    <t>193-13/4/2016</t>
  </si>
  <si>
    <t>93-23/3/2016</t>
  </si>
  <si>
    <t>192-13/4/2016</t>
  </si>
  <si>
    <t>89-23/3/2016</t>
  </si>
  <si>
    <t>194-13/4/2016</t>
  </si>
  <si>
    <t>§ç V¨n §¹i</t>
  </si>
  <si>
    <t>Nam chÝnh, TiÒn H¶i, TB</t>
  </si>
  <si>
    <t>38-15/6/2016</t>
  </si>
  <si>
    <t>202-12/8/2016</t>
  </si>
  <si>
    <t>209-26/9/2016</t>
  </si>
  <si>
    <t>Tr­¬ng V¨n Cac, MiÖn</t>
  </si>
  <si>
    <t>1-29/9/2015</t>
  </si>
  <si>
    <t>3-22/10/2015</t>
  </si>
  <si>
    <t>206-13/9/2016</t>
  </si>
  <si>
    <t>NguyÔn C«ng T­, GÊm</t>
  </si>
  <si>
    <t>4-1/9/2015</t>
  </si>
  <si>
    <t>5-4/11/2015</t>
  </si>
  <si>
    <t>205-1/9/2016</t>
  </si>
  <si>
    <t>Nguyễn Đức Anh</t>
  </si>
  <si>
    <t>10.21/3/2014</t>
  </si>
  <si>
    <t>92.20/5/2014</t>
  </si>
  <si>
    <t>86.23/10/2015</t>
  </si>
  <si>
    <t>Hoàng Thị Hiên</t>
  </si>
  <si>
    <t>02-21/1/2008</t>
  </si>
  <si>
    <t>14-30/11/2009</t>
  </si>
  <si>
    <t>TT no cd</t>
  </si>
  <si>
    <t>234-4/3/2017</t>
  </si>
  <si>
    <t>Tr­¬ng V¨n Th¹o</t>
  </si>
  <si>
    <t>§«ng Trung</t>
  </si>
  <si>
    <t>243-20/6/2014</t>
  </si>
  <si>
    <t>44-8/12/2016</t>
  </si>
  <si>
    <t>BTCQTC</t>
  </si>
  <si>
    <t>22/12/2016</t>
  </si>
  <si>
    <t>235-23/3/2017</t>
  </si>
  <si>
    <t>TrÇn Quang RÇn</t>
  </si>
  <si>
    <t>§«ng Hoµng</t>
  </si>
  <si>
    <t>45-30/6/2016</t>
  </si>
  <si>
    <t>06-14/10/2016</t>
  </si>
  <si>
    <t>21/10/2016</t>
  </si>
  <si>
    <t>237-23/3/2017</t>
  </si>
  <si>
    <t>Trần Văn Thén</t>
  </si>
  <si>
    <t>Nam Chính</t>
  </si>
  <si>
    <t>139-11/8/2015</t>
  </si>
  <si>
    <t>90-28/3/2017</t>
  </si>
  <si>
    <t>238/17.4.2017</t>
  </si>
  <si>
    <t>Cty Mỹ nghệ Ttam</t>
  </si>
  <si>
    <t>06-30/9/2011</t>
  </si>
  <si>
    <t>6-3/11/2011</t>
  </si>
  <si>
    <t>29/6/2017</t>
  </si>
  <si>
    <t>241-29/6/2017</t>
  </si>
  <si>
    <t>06-30/9/2012</t>
  </si>
  <si>
    <t>23-19/4/2012</t>
  </si>
  <si>
    <t>240-29/6/2017</t>
  </si>
  <si>
    <t>06-30/9/2013</t>
  </si>
  <si>
    <t>28-22/8/2013</t>
  </si>
  <si>
    <t>242-29/6/2017</t>
  </si>
  <si>
    <t>Xí nghiệp sứ Hải âu(Thức)</t>
  </si>
  <si>
    <t>Thị trấn tiền hải</t>
  </si>
  <si>
    <t>5-6/9/2016</t>
  </si>
  <si>
    <t>29-9/9/1016</t>
  </si>
  <si>
    <t>30/6/2017</t>
  </si>
  <si>
    <t>244-30/6/2017</t>
  </si>
  <si>
    <t>Xí nghiệp sứ Hải âu</t>
  </si>
  <si>
    <t>5-6/9/2017</t>
  </si>
  <si>
    <t>01-17/10/2016</t>
  </si>
  <si>
    <t>243-30/6/2017</t>
  </si>
  <si>
    <t>Trần Thị Tuyết</t>
  </si>
  <si>
    <t>Đông Minh</t>
  </si>
  <si>
    <t>1-24.3.2016</t>
  </si>
  <si>
    <t>27-15/8/2016</t>
  </si>
  <si>
    <t>28/6/2017</t>
  </si>
  <si>
    <t>246-30/6/2017</t>
  </si>
  <si>
    <t>Tạ Văn Thắng</t>
  </si>
  <si>
    <t>04-1.8.16</t>
  </si>
  <si>
    <t>04-8.11.16</t>
  </si>
  <si>
    <t>29.9.17</t>
  </si>
  <si>
    <t>293-29.9.17</t>
  </si>
  <si>
    <t>Ngô Văn Điển</t>
  </si>
  <si>
    <t>Đông Minh, tiền Hải</t>
  </si>
  <si>
    <t>34-22.6.17</t>
  </si>
  <si>
    <t>149-4.8.17</t>
  </si>
  <si>
    <t>291-29.9.17</t>
  </si>
  <si>
    <t>Phạm Hoài Vũ</t>
  </si>
  <si>
    <t>46-25.8.17</t>
  </si>
  <si>
    <t>20-17.10.17</t>
  </si>
  <si>
    <t>30.11.17</t>
  </si>
  <si>
    <t>298-4.12.2017</t>
  </si>
  <si>
    <t>Trần Văn Lễ</t>
  </si>
  <si>
    <t>33-20.6.17</t>
  </si>
  <si>
    <t>06-6.10.2017</t>
  </si>
  <si>
    <t>13.12.17</t>
  </si>
  <si>
    <t>300-27.12.2017</t>
  </si>
  <si>
    <t>Phạm Minh phúc</t>
  </si>
  <si>
    <t>561-24.8.17</t>
  </si>
  <si>
    <t>40-14.11.2017</t>
  </si>
  <si>
    <t>29.11.17</t>
  </si>
  <si>
    <t>301-27.12.2017</t>
  </si>
  <si>
    <t>Hoàng Xuân Khương</t>
  </si>
  <si>
    <t>14-12.7.2017</t>
  </si>
  <si>
    <t>39-8.8.2017</t>
  </si>
  <si>
    <t>29.3.2018</t>
  </si>
  <si>
    <t>303-30.3.2018</t>
  </si>
  <si>
    <t>Bùi Mạnh Hùng</t>
  </si>
  <si>
    <t>73-16.11.2017</t>
  </si>
  <si>
    <t>124-12.3.2018</t>
  </si>
  <si>
    <t>30.3.2018</t>
  </si>
  <si>
    <t>304-30.3.2018</t>
  </si>
  <si>
    <t>Phan Văn Hiếu, Đỗ Thị Hồng</t>
  </si>
  <si>
    <t>Nam Cường, TiÒn H¶i, TB</t>
  </si>
  <si>
    <t>02-22.9.2016</t>
  </si>
  <si>
    <t>03-08.11.2016</t>
  </si>
  <si>
    <t>305-30.3.2018</t>
  </si>
  <si>
    <t>Đỗ Xuân Đông</t>
  </si>
  <si>
    <t>41-15.11.18</t>
  </si>
  <si>
    <t>153-22.32018</t>
  </si>
  <si>
    <t>03.4.18</t>
  </si>
  <si>
    <t>306-5.4.18</t>
  </si>
  <si>
    <t>Hà Đức Mạnh,Ng Thị Út</t>
  </si>
  <si>
    <t>168-12.12.2017</t>
  </si>
  <si>
    <t>127-14.3.2018</t>
  </si>
  <si>
    <t>29.5.2018</t>
  </si>
  <si>
    <t>314-30.5.2018</t>
  </si>
  <si>
    <t>Lương Thị Phượng</t>
  </si>
  <si>
    <t>Nam Chính - tiền Hải</t>
  </si>
  <si>
    <t>42-15-11-2016</t>
  </si>
  <si>
    <t>156-12-4-2018</t>
  </si>
  <si>
    <t>310-30.4.2018</t>
  </si>
  <si>
    <t>Trần Văn Du</t>
  </si>
  <si>
    <t>Đông lâm-Tiền Hải</t>
  </si>
  <si>
    <t>06-20.3.2017</t>
  </si>
  <si>
    <t>166-21.4.2017</t>
  </si>
  <si>
    <t>24.4.2018</t>
  </si>
  <si>
    <t>309-26.4.2018</t>
  </si>
  <si>
    <t>Lý Văn Ba, Đặng Thị Mấn</t>
  </si>
  <si>
    <t>Đông Minh, TiÒn H¶i, TB</t>
  </si>
  <si>
    <t>02-15.11.2013</t>
  </si>
  <si>
    <t>162-15.5.2018</t>
  </si>
  <si>
    <t>05.7.2018</t>
  </si>
  <si>
    <t>327-06.7.2018</t>
  </si>
  <si>
    <t>Đặng Văn Cường, Phạm Thị thúy Kiều</t>
  </si>
  <si>
    <t>01-29.8.2014</t>
  </si>
  <si>
    <t>163-15.5.2018</t>
  </si>
  <si>
    <t>328-06.7.2018</t>
  </si>
  <si>
    <t>Hoàng Thị Hồng,Thơ</t>
  </si>
  <si>
    <t>Dong Minh</t>
  </si>
  <si>
    <t>03/9.5.2017</t>
  </si>
  <si>
    <t>01/12.12.2017</t>
  </si>
  <si>
    <t>15.6.2018</t>
  </si>
  <si>
    <t>320/15.6.2018</t>
  </si>
  <si>
    <t>03/9.5.2018</t>
  </si>
  <si>
    <t>30/21.6.2017</t>
  </si>
  <si>
    <t>15.6.2019</t>
  </si>
  <si>
    <t>321/15.6.2018</t>
  </si>
  <si>
    <t>Trần Văn Thanh</t>
  </si>
  <si>
    <t>Dtrung</t>
  </si>
  <si>
    <t>34-7/6/2019</t>
  </si>
  <si>
    <t>234-28.8.2018</t>
  </si>
  <si>
    <t>8/8.7.19</t>
  </si>
  <si>
    <t>Hoang Van Suc, Bui Thi The</t>
  </si>
  <si>
    <t>01-4.5.2018</t>
  </si>
  <si>
    <t>19-15.5.2018</t>
  </si>
  <si>
    <t>13.9.2018</t>
  </si>
  <si>
    <t>380-13.9.2018</t>
  </si>
  <si>
    <t>Phan Thi Phuong</t>
  </si>
  <si>
    <t>Nam Cuong</t>
  </si>
  <si>
    <t>3-20.6.2018</t>
  </si>
  <si>
    <t>17-30.7.2018</t>
  </si>
  <si>
    <t>16.8.2018</t>
  </si>
  <si>
    <t>330a-16.8.2018</t>
  </si>
  <si>
    <t>Đặng Thị Màu</t>
  </si>
  <si>
    <t>NCuong</t>
  </si>
  <si>
    <t>02-30.8.18</t>
  </si>
  <si>
    <t>22-18.12.18</t>
  </si>
  <si>
    <t>15/7/2019</t>
  </si>
  <si>
    <t>10/15.7.19</t>
  </si>
  <si>
    <t>Hoàng Mạnh Cường</t>
  </si>
  <si>
    <t>TTran</t>
  </si>
  <si>
    <t>77-28.11.18</t>
  </si>
  <si>
    <t>83-14.1.19</t>
  </si>
  <si>
    <t>9/12.7.19</t>
  </si>
  <si>
    <t>Ng Văn Thắng</t>
  </si>
  <si>
    <t>ĐMinh</t>
  </si>
  <si>
    <t>182-23.11.18</t>
  </si>
  <si>
    <t>126-11.4.2019</t>
  </si>
  <si>
    <t>26/4/2019</t>
  </si>
  <si>
    <t>7/26.4.19</t>
  </si>
  <si>
    <t>Nchinh</t>
  </si>
  <si>
    <t>396-29.6.19</t>
  </si>
  <si>
    <t>202-3.9.19</t>
  </si>
  <si>
    <t>17/9/19</t>
  </si>
  <si>
    <t>17/19.9.19</t>
  </si>
  <si>
    <t>Trương Thị Ruyến</t>
  </si>
  <si>
    <t>Dhoàng</t>
  </si>
  <si>
    <t>26-26.6.19</t>
  </si>
  <si>
    <t>204-3.9.19</t>
  </si>
  <si>
    <t>13/9/19</t>
  </si>
  <si>
    <t>16/19.9.19</t>
  </si>
  <si>
    <t>Trần Thị Hợi</t>
  </si>
  <si>
    <t>Đtrung</t>
  </si>
  <si>
    <t>20-17.8.18</t>
  </si>
  <si>
    <t>03-2.10.18</t>
  </si>
  <si>
    <t>13.9.19</t>
  </si>
  <si>
    <t>18/19.9.19</t>
  </si>
  <si>
    <t>DNTN Vân Hương</t>
  </si>
  <si>
    <t>ĐLâm</t>
  </si>
  <si>
    <t>01-25.1.19</t>
  </si>
  <si>
    <t>13-12.3.19</t>
  </si>
  <si>
    <t>14/13.9.19</t>
  </si>
  <si>
    <t>Đỗ Văn Đại</t>
  </si>
  <si>
    <t>Nam chinh</t>
  </si>
  <si>
    <t>46-16/7/2019</t>
  </si>
  <si>
    <t>43-13/11/2019</t>
  </si>
  <si>
    <t>27/11/2019</t>
  </si>
  <si>
    <t>01-29/11/2019</t>
  </si>
  <si>
    <t xml:space="preserve">Đinh Thị Nữ
</t>
  </si>
  <si>
    <t>Nam Cường</t>
  </si>
  <si>
    <t>06-16/07/2019</t>
  </si>
  <si>
    <t>28-18/03/2020</t>
  </si>
  <si>
    <t>27/4/2020</t>
  </si>
  <si>
    <t>06-27/4/2020</t>
  </si>
  <si>
    <t>77-16/09/2019</t>
  </si>
  <si>
    <t>07-27/4/2020</t>
  </si>
  <si>
    <t xml:space="preserve">Vũ Tế Hạnh; Phạm Thị Vui;
</t>
  </si>
  <si>
    <t>Ph­¬ng C«ng</t>
  </si>
  <si>
    <t>03-31/08/2018</t>
  </si>
  <si>
    <t>29/12/2018</t>
  </si>
  <si>
    <t>23/4/2020</t>
  </si>
  <si>
    <t>04-23/4/2020</t>
  </si>
  <si>
    <t xml:space="preserve">Trương Văn Đàn
</t>
  </si>
  <si>
    <t>18-17/04/2019</t>
  </si>
  <si>
    <t>162-07/06/2019</t>
  </si>
  <si>
    <t>25/4/2020</t>
  </si>
  <si>
    <t>05-25/4/2021</t>
  </si>
  <si>
    <t xml:space="preserve">Đặng Văn Cường
</t>
  </si>
  <si>
    <t>78-30/11/2019</t>
  </si>
  <si>
    <t>133-10/02/2020</t>
  </si>
  <si>
    <t>26/2/2020</t>
  </si>
  <si>
    <t>03-26/2/2020</t>
  </si>
  <si>
    <t>Nguyễn VĂn Dũng</t>
  </si>
  <si>
    <t>Tây Phong</t>
  </si>
  <si>
    <t>18/11.6.12</t>
  </si>
  <si>
    <t>111/23.3.16</t>
  </si>
  <si>
    <t>208-23/9/16</t>
  </si>
  <si>
    <t>Phạm Văn Nghĩa</t>
  </si>
  <si>
    <t>153.17/5/2012</t>
  </si>
  <si>
    <t>42.28/12/2012</t>
  </si>
  <si>
    <t>Nguyễn Văn Tốt</t>
  </si>
  <si>
    <t>Tây Giang</t>
  </si>
  <si>
    <t>87.12/7/2005</t>
  </si>
  <si>
    <t>58.8/3/2011</t>
  </si>
  <si>
    <t>88.23/10/2015</t>
  </si>
  <si>
    <t>Phạm Văn Hải</t>
  </si>
  <si>
    <t>24.28/8/2008</t>
  </si>
  <si>
    <t>06.8/10/2008</t>
  </si>
  <si>
    <t>97.23/10/2015</t>
  </si>
  <si>
    <t>Phạm Ngọc Huy, Ph¹m Ngäc Toµn, B×nh</t>
  </si>
  <si>
    <t>03.22/1/2014</t>
  </si>
  <si>
    <t>116.26/3/2014</t>
  </si>
  <si>
    <t>100.23/10/2015</t>
  </si>
  <si>
    <t>NguyÔn §×nh Ph­¬ng</t>
  </si>
  <si>
    <t>Tây Gsiang</t>
  </si>
  <si>
    <t>52.3/8/2012</t>
  </si>
  <si>
    <t>165.10/9/2012</t>
  </si>
  <si>
    <t>74. 23/10/2015</t>
  </si>
  <si>
    <t>Trần Thế Chính</t>
  </si>
  <si>
    <t>13.26/8/2011</t>
  </si>
  <si>
    <t>16.15/9/2011</t>
  </si>
  <si>
    <t>92.23/10/2015</t>
  </si>
  <si>
    <t>Đào Thị Huyền</t>
  </si>
  <si>
    <t>03.30/9/2013</t>
  </si>
  <si>
    <t>01.15/10/2013</t>
  </si>
  <si>
    <t>94.23/10/2015</t>
  </si>
  <si>
    <t>Ph¹m V¨n Kh¸</t>
  </si>
  <si>
    <t>§«ng Xuyªn-TiÒn H¶i</t>
  </si>
  <si>
    <t>2130-26.10.1999</t>
  </si>
  <si>
    <t>23-21.12.2004</t>
  </si>
  <si>
    <t>107-23.10.2015</t>
  </si>
  <si>
    <t>Vò V¨n Th­ëng</t>
  </si>
  <si>
    <t>187-29.02.2012</t>
  </si>
  <si>
    <t>106-03.5.2012</t>
  </si>
  <si>
    <t>108-23.10.2015</t>
  </si>
  <si>
    <t>T« §×nh Xu©n</t>
  </si>
  <si>
    <t>T©y Ninh-TiÒn H¶i</t>
  </si>
  <si>
    <t>128-14.4.1998</t>
  </si>
  <si>
    <t>96-30.6.2010</t>
  </si>
  <si>
    <t>110-23.10.2015</t>
  </si>
  <si>
    <t>T« Quang QuyÕn</t>
  </si>
  <si>
    <t>22-24.10.2011</t>
  </si>
  <si>
    <t>113-23.10.2015</t>
  </si>
  <si>
    <t>Phạm Văn Yêm</t>
  </si>
  <si>
    <t>Đông Quý-Tiền Hải</t>
  </si>
  <si>
    <t>2130-26/10/1999</t>
  </si>
  <si>
    <t>22-24/10/2011</t>
  </si>
  <si>
    <t>Thái Văn Tuệ</t>
  </si>
  <si>
    <t>Tây Ninh-Tiền Hải</t>
  </si>
  <si>
    <t>72-19/5/1999</t>
  </si>
  <si>
    <t>06-03/10/2012</t>
  </si>
  <si>
    <t>115-23/10/2015</t>
  </si>
  <si>
    <t>Vũ Văn Tiên</t>
  </si>
  <si>
    <t>54-23/10/2013</t>
  </si>
  <si>
    <t>28-29/11/2013</t>
  </si>
  <si>
    <t>118-23/10/2015</t>
  </si>
  <si>
    <t>Lê Văn Quy</t>
  </si>
  <si>
    <t>Nam Phú-Tiền Hải</t>
  </si>
  <si>
    <t>96-15/6/2006</t>
  </si>
  <si>
    <t>16-19/10/2011</t>
  </si>
  <si>
    <t>119-23/10/2015</t>
  </si>
  <si>
    <t>Đoàn Văn Nhân</t>
  </si>
  <si>
    <t>41-28/6/2012</t>
  </si>
  <si>
    <t>147-10/8/2012</t>
  </si>
  <si>
    <t>120-23/10/2015</t>
  </si>
  <si>
    <t>Nguyễn Anh Phương (Thắng)</t>
  </si>
  <si>
    <t>Đông Xuyên-Tiền Hải</t>
  </si>
  <si>
    <t>05-20/3/2013</t>
  </si>
  <si>
    <t>25-18/11/2014</t>
  </si>
  <si>
    <t xml:space="preserve">BTTS </t>
  </si>
  <si>
    <t>123-23/10/2015</t>
  </si>
  <si>
    <t>39-08/12/2014</t>
  </si>
  <si>
    <t>BTTS</t>
  </si>
  <si>
    <t>124-23/10/2015</t>
  </si>
  <si>
    <t>Nguyễn Văn Vĩ</t>
  </si>
  <si>
    <t>26-25/8/2014</t>
  </si>
  <si>
    <t>114-18/8/2015</t>
  </si>
  <si>
    <t>125-23/10/2015</t>
  </si>
  <si>
    <t>Phạm Thị Huê</t>
  </si>
  <si>
    <t>11-31/5/2012</t>
  </si>
  <si>
    <t>29-08/6/2012</t>
  </si>
  <si>
    <t>127-23/10/2015</t>
  </si>
  <si>
    <t>12-28/12/2012</t>
  </si>
  <si>
    <t>15-27/02/2013</t>
  </si>
  <si>
    <t>128-23/10/2015</t>
  </si>
  <si>
    <t>Hồ Thị Thơm</t>
  </si>
  <si>
    <t>08-06/9/2012</t>
  </si>
  <si>
    <t>01-29/10/2012</t>
  </si>
  <si>
    <t>129-23/10/2015</t>
  </si>
  <si>
    <t>TrÇn V¨n Cao</t>
  </si>
  <si>
    <t>49-29/9/2012</t>
  </si>
  <si>
    <t>17-05/10/2010</t>
  </si>
  <si>
    <t>131-23/10/2015</t>
  </si>
  <si>
    <t>Đỗ Thị Thoa, Ngô Minh Chuyên</t>
  </si>
  <si>
    <t>04-29/7/2015</t>
  </si>
  <si>
    <t>20-11/8/2015</t>
  </si>
  <si>
    <t>132-23/10/2015</t>
  </si>
  <si>
    <t>Đỗ Thị Quyên</t>
  </si>
  <si>
    <t>06-14/3/2014</t>
  </si>
  <si>
    <t>134-18/4/2014</t>
  </si>
  <si>
    <t>134-23/10/2015</t>
  </si>
  <si>
    <t>Nguyễn Công Chức</t>
  </si>
  <si>
    <t>135-18/4/2014</t>
  </si>
  <si>
    <t>135-23/10/2015</t>
  </si>
  <si>
    <t>Trịnh Minh Hồng</t>
  </si>
  <si>
    <t>02-05/02/2015</t>
  </si>
  <si>
    <t>91-10/3/2015</t>
  </si>
  <si>
    <t>136-23/10/2015</t>
  </si>
  <si>
    <t>Đỗ Văn Tùng</t>
  </si>
  <si>
    <t>27-09/11/2012</t>
  </si>
  <si>
    <t>92-02/01/2013</t>
  </si>
  <si>
    <t>141-23/10/2015</t>
  </si>
  <si>
    <t>Nguyễn Thị Chí</t>
  </si>
  <si>
    <t>Lưu Thị Tơ</t>
  </si>
  <si>
    <t>Đông Hoàng-Tiền Hải</t>
  </si>
  <si>
    <t>Phạm Thị Ngoan</t>
  </si>
  <si>
    <t>37-18/9/2014</t>
  </si>
  <si>
    <t>99-18/3/2015</t>
  </si>
  <si>
    <t>142-23/10/2015</t>
  </si>
  <si>
    <t>Nguyễn Thị Loan</t>
  </si>
  <si>
    <t>63-26/6/2015</t>
  </si>
  <si>
    <t>178-10/8/2015</t>
  </si>
  <si>
    <t>143-23/10/2015</t>
  </si>
  <si>
    <t>Nguyễn Văn Yến</t>
  </si>
  <si>
    <t>144-23/10/2015</t>
  </si>
  <si>
    <t>18-27/02/2013</t>
  </si>
  <si>
    <t xml:space="preserve">Thanh to¸n tr¶ nî </t>
  </si>
  <si>
    <t>146-23/10/2015</t>
  </si>
  <si>
    <t>19-27/02/2013</t>
  </si>
  <si>
    <t xml:space="preserve">Giao 4,3 ha §Çm/02 n¨m </t>
  </si>
  <si>
    <t>147-23/10/2015</t>
  </si>
  <si>
    <t>Đào Thị Nhung</t>
  </si>
  <si>
    <t>Nam Hà-Tiền Hải</t>
  </si>
  <si>
    <t>05-14/4/2011</t>
  </si>
  <si>
    <t>13-14/6/2011</t>
  </si>
  <si>
    <t>157-23/10/2015</t>
  </si>
  <si>
    <t>Trương Thanh Nam</t>
  </si>
  <si>
    <t>158-23/10/2015</t>
  </si>
  <si>
    <t>Trương Văn Phụng</t>
  </si>
  <si>
    <t>16-17/01/2012</t>
  </si>
  <si>
    <t>38-25/12/2012</t>
  </si>
  <si>
    <t>160-23/10/2015</t>
  </si>
  <si>
    <t>Vũ Quốc Luật</t>
  </si>
  <si>
    <t>1280-22/6/2000</t>
  </si>
  <si>
    <t>124-09/8/2011</t>
  </si>
  <si>
    <t>179-23/10/2015</t>
  </si>
  <si>
    <t>76/18.11.15</t>
  </si>
  <si>
    <t>96/5.4.16</t>
  </si>
  <si>
    <t>222-27/9/16</t>
  </si>
  <si>
    <t>164/27.6.16</t>
  </si>
  <si>
    <t>224-27/9/16</t>
  </si>
  <si>
    <t>Vũ Thị Hoa</t>
  </si>
  <si>
    <t>24/9.6.15</t>
  </si>
  <si>
    <t>174/10.8.15</t>
  </si>
  <si>
    <t>229-27/9/16</t>
  </si>
  <si>
    <t>Phạm Ngọc Huy</t>
  </si>
  <si>
    <t>03/22.1.14</t>
  </si>
  <si>
    <t>101/10.3.14</t>
  </si>
  <si>
    <t>245-30.6.17</t>
  </si>
  <si>
    <t>108/29.5.17</t>
  </si>
  <si>
    <t>247-21.7.17</t>
  </si>
  <si>
    <t>Ph¹m ThÞ Huª</t>
  </si>
  <si>
    <t>Nam Phó-TiÒn H¶i</t>
  </si>
  <si>
    <t>11-31.5.12</t>
  </si>
  <si>
    <t>09-07.11.16</t>
  </si>
  <si>
    <t>274-17.8.17</t>
  </si>
  <si>
    <t>Cty Cp Sø TuÊn H­¬ng</t>
  </si>
  <si>
    <t>T©y Giang-TiÒn H¶i</t>
  </si>
  <si>
    <t>01-04.10.13</t>
  </si>
  <si>
    <t>03-10.10.14</t>
  </si>
  <si>
    <t>276-17.8.17</t>
  </si>
  <si>
    <t>Vò V¨n Hoµng</t>
  </si>
  <si>
    <t>23-30.6.15</t>
  </si>
  <si>
    <t>26-23.10.15</t>
  </si>
  <si>
    <t>275-17.8.17</t>
  </si>
  <si>
    <t>Phạm Văn ChiÕn</t>
  </si>
  <si>
    <t>11-12.3.14</t>
  </si>
  <si>
    <t>184-10.8.16</t>
  </si>
  <si>
    <t>288-29.9.17</t>
  </si>
  <si>
    <t>Vò V¨n Tïng</t>
  </si>
  <si>
    <t>31-24.4.13</t>
  </si>
  <si>
    <t>70-16.1.14</t>
  </si>
  <si>
    <t>287-28.9.17</t>
  </si>
  <si>
    <t>§ç ThÞ Thoa, Ng« Minh Chuyªn</t>
  </si>
  <si>
    <t>§«ng Xuyªn</t>
  </si>
  <si>
    <t>04-29.07.15</t>
  </si>
  <si>
    <t>41-10.8.17</t>
  </si>
  <si>
    <t>286-28.9.17</t>
  </si>
  <si>
    <t>NguyÔn V¨n B¶n</t>
  </si>
  <si>
    <t>§«ng Long</t>
  </si>
  <si>
    <t>126-31/7/2015</t>
  </si>
  <si>
    <t>46-22.12.15</t>
  </si>
  <si>
    <t>289-28.9.17</t>
  </si>
  <si>
    <t>Nguyen Dinh Ngoan</t>
  </si>
  <si>
    <t>T.Ninh</t>
  </si>
  <si>
    <t>49-29.9.09</t>
  </si>
  <si>
    <t>17-05.10.10</t>
  </si>
  <si>
    <t>383-20.9.18</t>
  </si>
  <si>
    <t>Vũ Văn Phíi-</t>
  </si>
  <si>
    <t xml:space="preserve"> §.Long</t>
  </si>
  <si>
    <t>34-20.4.16</t>
  </si>
  <si>
    <t>43-30.11.16</t>
  </si>
  <si>
    <t>385-20.9.18</t>
  </si>
  <si>
    <t xml:space="preserve">NguyÔn Th¸I Häc- </t>
  </si>
  <si>
    <t>N.Phó</t>
  </si>
  <si>
    <t>70-17.01.16</t>
  </si>
  <si>
    <t>62-12.01.17</t>
  </si>
  <si>
    <t>386-20.9.18</t>
  </si>
  <si>
    <t>NguyÔn §øc To¹i-</t>
  </si>
  <si>
    <t>15-27.6.17</t>
  </si>
  <si>
    <t>240-08.8.17</t>
  </si>
  <si>
    <t>388-20.9.18</t>
  </si>
  <si>
    <t>Lương Văn Đông-</t>
  </si>
  <si>
    <t>T.Giang</t>
  </si>
  <si>
    <t>271-07.9.17</t>
  </si>
  <si>
    <t>57-19.12.17</t>
  </si>
  <si>
    <t>389-20.9.18</t>
  </si>
  <si>
    <t xml:space="preserve">Tr­¬ng V¨n Hïng- </t>
  </si>
  <si>
    <t>N.Hµ</t>
  </si>
  <si>
    <t>05-21.11.16</t>
  </si>
  <si>
    <t>82-01.3.17</t>
  </si>
  <si>
    <t>387-20.9.18</t>
  </si>
  <si>
    <t xml:space="preserve">TrÇn V¨n Lo¸t- </t>
  </si>
  <si>
    <t>32-24/12/2014</t>
  </si>
  <si>
    <t>11-28.01.15</t>
  </si>
  <si>
    <t>384-20.9.18</t>
  </si>
  <si>
    <t>Hoaàng Văn Thủy</t>
  </si>
  <si>
    <t>20-27.4.18</t>
  </si>
  <si>
    <t>249-28.6.18</t>
  </si>
  <si>
    <t>ánh phí</t>
  </si>
  <si>
    <t>391-20.9.18</t>
  </si>
  <si>
    <t>Vũ Văn THực</t>
  </si>
  <si>
    <t>25-15.8.16</t>
  </si>
  <si>
    <t>70-14.6.16</t>
  </si>
  <si>
    <t>393-20.9.18</t>
  </si>
  <si>
    <t>Trương Văn Hương, Đôc Thị Thảo</t>
  </si>
  <si>
    <t>01-03.6.16</t>
  </si>
  <si>
    <t>17-14.6.16</t>
  </si>
  <si>
    <t>394-20.9.18</t>
  </si>
  <si>
    <t>Mai Thị Tươi</t>
  </si>
  <si>
    <t>Đ.Long</t>
  </si>
  <si>
    <t>32A-19.6.17</t>
  </si>
  <si>
    <t>152-08.8.17</t>
  </si>
  <si>
    <t>KTTN</t>
  </si>
  <si>
    <t>395-20.9.18</t>
  </si>
  <si>
    <t>Tạ Văn Tiệp</t>
  </si>
  <si>
    <t>05-14.12.17</t>
  </si>
  <si>
    <t>398-20.9.18</t>
  </si>
  <si>
    <t>Lương Văn Khoa</t>
  </si>
  <si>
    <t>06-29.01.18</t>
  </si>
  <si>
    <t>139-12.3.18</t>
  </si>
  <si>
    <t>Phtaj</t>
  </si>
  <si>
    <t>400-20.9.18</t>
  </si>
  <si>
    <t>Phạm Thị Lý</t>
  </si>
  <si>
    <t>04-20.6.18</t>
  </si>
  <si>
    <t>19-30.7.18</t>
  </si>
  <si>
    <t>401-20.9.18</t>
  </si>
  <si>
    <t>Tạ Văn Đức</t>
  </si>
  <si>
    <t>27-15.5.18</t>
  </si>
  <si>
    <t>186-05.6.18</t>
  </si>
  <si>
    <t>402-20.9.18</t>
  </si>
  <si>
    <t>Trương Văn Đông</t>
  </si>
  <si>
    <t>18-19.4.18</t>
  </si>
  <si>
    <t>185-05.6.18</t>
  </si>
  <si>
    <t>404-20.9.18</t>
  </si>
  <si>
    <t>Phạm Văn Hà</t>
  </si>
  <si>
    <t>175-20.11.17</t>
  </si>
  <si>
    <t>74-06.12.16</t>
  </si>
  <si>
    <t>397-20.9.18</t>
  </si>
  <si>
    <t>Buùi Văn Thành</t>
  </si>
  <si>
    <t>01-15.5.17</t>
  </si>
  <si>
    <t>36-10.7.17</t>
  </si>
  <si>
    <t>20-25.9.19</t>
  </si>
  <si>
    <t>Dđoàn Minh Vương, đào Thị Sen</t>
  </si>
  <si>
    <t>01-29.6.17</t>
  </si>
  <si>
    <t>06-23.10.17</t>
  </si>
  <si>
    <t>21-25.9.19</t>
  </si>
  <si>
    <t>Phạm Thị Nhiệm</t>
  </si>
  <si>
    <t>20-23/11/18</t>
  </si>
  <si>
    <t>50-05/07/2019</t>
  </si>
  <si>
    <t>23-25.9.19</t>
  </si>
  <si>
    <t>Đaặng Văn Hoản, Đào Thị Hòa</t>
  </si>
  <si>
    <t>09-22.2.13</t>
  </si>
  <si>
    <t>06-29.01.13</t>
  </si>
  <si>
    <t>19-25.9.19</t>
  </si>
  <si>
    <t>01-10/02/2018</t>
  </si>
  <si>
    <t>06-22/8/2018</t>
  </si>
  <si>
    <t>24-25.9.19</t>
  </si>
  <si>
    <t>Tạ Anh Tuấn</t>
  </si>
  <si>
    <t>73-13/4/2011</t>
  </si>
  <si>
    <t>622-27/12/2010</t>
  </si>
  <si>
    <t>29-27.9.19</t>
  </si>
  <si>
    <t>22-25.9.19</t>
  </si>
  <si>
    <t>Phạm Văn Huấn</t>
  </si>
  <si>
    <t>T.Phong</t>
  </si>
  <si>
    <t>82-14/01/19</t>
  </si>
  <si>
    <t>77-28/11/18</t>
  </si>
  <si>
    <t>28-26.9.19</t>
  </si>
  <si>
    <t>Lê Quang Linh</t>
  </si>
  <si>
    <t>89-14/01/19</t>
  </si>
  <si>
    <t>27-26.9.19</t>
  </si>
  <si>
    <t>Lê văn Tuấn</t>
  </si>
  <si>
    <t>84-14/01/19</t>
  </si>
  <si>
    <t>26-26.9.19</t>
  </si>
  <si>
    <t>Trần Văn Chinh</t>
  </si>
  <si>
    <t>N.Phú</t>
  </si>
  <si>
    <t>120-25/3/19</t>
  </si>
  <si>
    <t>06-14/02/19</t>
  </si>
  <si>
    <t>25-26.9.19</t>
  </si>
  <si>
    <t>Lê Minh Chung</t>
  </si>
  <si>
    <t>124-03.4.19</t>
  </si>
  <si>
    <t>177-13/11/18</t>
  </si>
  <si>
    <t>31-27.919</t>
  </si>
  <si>
    <t xml:space="preserve">Nghiêm Quang Liễu - SN 1961
</t>
  </si>
  <si>
    <t>Vũ Hội</t>
  </si>
  <si>
    <t>17/2015/HSST 25/03/2015</t>
  </si>
  <si>
    <t>150/HS 06/05/2015</t>
  </si>
  <si>
    <t xml:space="preserve">Ngân sách nhà nước
</t>
  </si>
  <si>
    <t>171
07/9/2016</t>
  </si>
  <si>
    <t>Nguyễn Văn Toán 1</t>
  </si>
  <si>
    <t xml:space="preserve">Vũ Văn Mạnh
</t>
  </si>
  <si>
    <t>87/ĐCPTHS; 15/2015/HSST 16/06/2015; 23/03/2015</t>
  </si>
  <si>
    <t>72/QĐ-CCTHADS 24/11/2015</t>
  </si>
  <si>
    <t>176
08/9/2016</t>
  </si>
  <si>
    <t xml:space="preserve">Đồng Văn Khôi
</t>
  </si>
  <si>
    <t>Tân Phong</t>
  </si>
  <si>
    <t>29/2010/HNGĐ-PT; 12/2010/HNGĐ-ST 15/11/2010; 16/07/2010</t>
  </si>
  <si>
    <t>111LH/QĐ-CCTHADS 18/04/2011</t>
  </si>
  <si>
    <t xml:space="preserve">Nguyễn Thị Lan
</t>
  </si>
  <si>
    <t>39
22/8/2018</t>
  </si>
  <si>
    <t xml:space="preserve">Trần Văn Vinh
Nguyễn Trọng Lâm
Lê Ngọc Thuân
Nguyễn Văn Tú
</t>
  </si>
  <si>
    <t>Tự Tân</t>
  </si>
  <si>
    <t>22/2015/HSST 10/04/2015</t>
  </si>
  <si>
    <t>164/QĐ-CCTHADS 15/05/2015</t>
  </si>
  <si>
    <t>03
10/11/2015</t>
  </si>
  <si>
    <t xml:space="preserve">Hoàng Văn Từ
</t>
  </si>
  <si>
    <t>Tân hòa</t>
  </si>
  <si>
    <t>27/2012/QĐST-HNGĐ 24/03/2012</t>
  </si>
  <si>
    <t>152/QĐ-CCTHADS 09/07/2014</t>
  </si>
  <si>
    <t xml:space="preserve">Nguyễn Thúy Hòa
</t>
  </si>
  <si>
    <t>28/8/2015</t>
  </si>
  <si>
    <t>03
31/8/2015</t>
  </si>
  <si>
    <t xml:space="preserve">Phạm Đức Lương
</t>
  </si>
  <si>
    <t>10/2016/HSPT; 79/2015/HSST 27/01/2016; 27/11/2015</t>
  </si>
  <si>
    <t>129/QĐ-CCTHADS 18/02/2016</t>
  </si>
  <si>
    <t>14/9/2016</t>
  </si>
  <si>
    <t>204
15/9/2016</t>
  </si>
  <si>
    <t xml:space="preserve">Võ Đại Hưng
</t>
  </si>
  <si>
    <t>Đồng Thanh</t>
  </si>
  <si>
    <t>85/2015/HSPT; 69/2015/HSST 25/11/2015; 30/09/2015</t>
  </si>
  <si>
    <t>127/QĐ-CCTHADS 18/02/2016</t>
  </si>
  <si>
    <t>206
22/9/2016</t>
  </si>
  <si>
    <t xml:space="preserve">Mai Xuân Trường
</t>
  </si>
  <si>
    <t>90/2015/HSST 21/05/2015</t>
  </si>
  <si>
    <t>233/QĐ-CCTHADS 04/08/2015</t>
  </si>
  <si>
    <t xml:space="preserve">Vũ Văn Huân
</t>
  </si>
  <si>
    <t>13/9/2016</t>
  </si>
  <si>
    <t>200
15/9/2016</t>
  </si>
  <si>
    <t xml:space="preserve">UBND xã Vũ Hội
</t>
  </si>
  <si>
    <t>05/2010/DSST 14/10/2010</t>
  </si>
  <si>
    <t>08/QĐ-CCTHADS 27/12/2010</t>
  </si>
  <si>
    <t>14
12/11/2015</t>
  </si>
  <si>
    <t xml:space="preserve">Nguyễn Ngọc Duy
</t>
  </si>
  <si>
    <t>23/DSPT/2010; 02/2010/DSST 30/09/2010; 17/06/2010</t>
  </si>
  <si>
    <t>20/QĐ-CCTHADS 13/04/2011</t>
  </si>
  <si>
    <t>13
12/11/2015</t>
  </si>
  <si>
    <t xml:space="preserve">Phạm Thị Đào
Vũ Minh Hoàng
</t>
  </si>
  <si>
    <t>Xuân Hòa</t>
  </si>
  <si>
    <t>145/2016/HSPT; 272/2015/HSST 18/03/2016; 25/12/2015</t>
  </si>
  <si>
    <t>59/QĐ-CCTHADS 15/12/2016</t>
  </si>
  <si>
    <t xml:space="preserve">Tiêu Thị Thúy
Tiêu Thị Mai Hương
</t>
  </si>
  <si>
    <t>13/7/2017</t>
  </si>
  <si>
    <t>39
13/7/2017</t>
  </si>
  <si>
    <t xml:space="preserve">Phạm Thị Đào - SN 1979
Vũ Minh Hoàng - 1997
</t>
  </si>
  <si>
    <t>208/QĐ-CCTHADS 02/06/2016</t>
  </si>
  <si>
    <t>21/9/2016</t>
  </si>
  <si>
    <t>213
22/9/2016</t>
  </si>
  <si>
    <t xml:space="preserve">Vũ Minh Hoàng - SN 1997
</t>
  </si>
  <si>
    <t>27/2016/HSST 07/04/2016</t>
  </si>
  <si>
    <t>238/QĐ-CCTHADS 21/07/2016</t>
  </si>
  <si>
    <t>207
22/9/2016</t>
  </si>
  <si>
    <t xml:space="preserve">Lại Minh Thành - SN: 1974
Nguyễn Chí Tài - SN:1981
</t>
  </si>
  <si>
    <t>08/2015/HSST 04/02/2015</t>
  </si>
  <si>
    <t>125/QĐ-CCTHADS 09/03/2015</t>
  </si>
  <si>
    <t>05
11/10/2016</t>
  </si>
  <si>
    <t xml:space="preserve">Phạm Văn Hoàn
</t>
  </si>
  <si>
    <t>13/2012/HNGĐ-ST 02/03/2012</t>
  </si>
  <si>
    <t>174/QĐ-CCTHADS 23/04/2012</t>
  </si>
  <si>
    <t xml:space="preserve">Bùi Thị Hiền
</t>
  </si>
  <si>
    <t>17/9/2018</t>
  </si>
  <si>
    <t>54
18/9/2018</t>
  </si>
  <si>
    <t xml:space="preserve">Đỗ Thị Huệ
</t>
  </si>
  <si>
    <t>01/2018/DSST 16/01/2018</t>
  </si>
  <si>
    <t>13/QĐ-CCTHADS 30/05/2018</t>
  </si>
  <si>
    <t>18/9/2018</t>
  </si>
  <si>
    <t>64
20/9/2018</t>
  </si>
  <si>
    <t xml:space="preserve">Phạm Ngọc Trung
</t>
  </si>
  <si>
    <t>39/2015/HNGĐ-ST 09/12/2015</t>
  </si>
  <si>
    <t>92/QĐ-CCTHADS 19/01/2016</t>
  </si>
  <si>
    <t>55
18/9/2018</t>
  </si>
  <si>
    <t xml:space="preserve">Vũ Văn Tùng
</t>
  </si>
  <si>
    <t>11/2015/HSST 26/01/2015</t>
  </si>
  <si>
    <t>143/QĐ-CCTHADS 06/05/2015</t>
  </si>
  <si>
    <t>16/11/2015</t>
  </si>
  <si>
    <t>60
17/11/2015</t>
  </si>
  <si>
    <t xml:space="preserve">Trần Văn Điền
</t>
  </si>
  <si>
    <t>77/2017/HSST 28/09/2017</t>
  </si>
  <si>
    <t>35/QĐ-CCTHADS 09/11/2017</t>
  </si>
  <si>
    <t>60
18/9/2018</t>
  </si>
  <si>
    <t xml:space="preserve">Trần Văn Thảo
</t>
  </si>
  <si>
    <t>34/QĐ-CCTHADS 09/11/2017</t>
  </si>
  <si>
    <t>59
18/9/2018</t>
  </si>
  <si>
    <t xml:space="preserve">Bùi Quang Khải
</t>
  </si>
  <si>
    <t>39/2018/HSST 16/03/2018</t>
  </si>
  <si>
    <t>184/QĐ-CCTHADS 22/05/2018</t>
  </si>
  <si>
    <t>65
20/9/2018</t>
  </si>
  <si>
    <t xml:space="preserve">Tô Đình Khang
</t>
  </si>
  <si>
    <t>56/HSST/2014 09/09/2014</t>
  </si>
  <si>
    <t>47/QĐ-CCTHADS 05/12/2014</t>
  </si>
  <si>
    <t>57
17/11/2015</t>
  </si>
  <si>
    <t xml:space="preserve">Lê Đức Duy
</t>
  </si>
  <si>
    <t>81/HSST/2017 26/12/2016</t>
  </si>
  <si>
    <t>86/QĐ-CCTHADS 15/02/2017</t>
  </si>
  <si>
    <t>19/3/2018</t>
  </si>
  <si>
    <t>06
20/3/2018</t>
  </si>
  <si>
    <t xml:space="preserve">Phan Văn Nam - SN: 1986
</t>
  </si>
  <si>
    <t>61/HSST/2017 20/04/2017</t>
  </si>
  <si>
    <t>184/QĐ-CCTHADS 14/08/2017</t>
  </si>
  <si>
    <t>15/9/2017</t>
  </si>
  <si>
    <t>66
15/9/2017</t>
  </si>
  <si>
    <t xml:space="preserve">Nguyễn Văn Tùng - SN: 1992
</t>
  </si>
  <si>
    <t>49/HSST/2014 11/08/2014</t>
  </si>
  <si>
    <t>243/QĐ-CCTHADS 23/09/2014</t>
  </si>
  <si>
    <t>201
15/9/2016</t>
  </si>
  <si>
    <t xml:space="preserve">Nguyễn Hữu Long
</t>
  </si>
  <si>
    <t>Hồng Lý</t>
  </si>
  <si>
    <t>35/2018/HSST 09/05/2018</t>
  </si>
  <si>
    <t>224/QĐ-CCTHADS 29/06/2018</t>
  </si>
  <si>
    <t>56
18/9/2018</t>
  </si>
  <si>
    <t xml:space="preserve">Vũ Quang Hiếu
</t>
  </si>
  <si>
    <t>04/2017/HSST 03/03/2017</t>
  </si>
  <si>
    <t>139/QĐ-CCTHADS 30/05/2017</t>
  </si>
  <si>
    <t>36
12/7/2017</t>
  </si>
  <si>
    <t xml:space="preserve">Bùi Văn Bắc
</t>
  </si>
  <si>
    <t>Trung An</t>
  </si>
  <si>
    <t>79/2015/HSST 27/11/2015</t>
  </si>
  <si>
    <t>108/QĐ-CCTHADS 05/01/2016</t>
  </si>
  <si>
    <t>26/7/2017</t>
  </si>
  <si>
    <t>51
26/7/2017</t>
  </si>
  <si>
    <t xml:space="preserve">Vũ Thị Hương
</t>
  </si>
  <si>
    <t>23/2014/HNGĐ-PT; 07/2014/HNGĐ-ST 11/12/2014; 16/04/2014</t>
  </si>
  <si>
    <t>186/QĐ-CCTHADS 19/06/2015</t>
  </si>
  <si>
    <t>65
08/9/2017</t>
  </si>
  <si>
    <t xml:space="preserve">Nguyễn Văn Tiên
</t>
  </si>
  <si>
    <t>219/QĐ-CCTHADS 29/06/2018</t>
  </si>
  <si>
    <t>58
18/9/2018</t>
  </si>
  <si>
    <t xml:space="preserve">Nguyễn Quốc Sự
</t>
  </si>
  <si>
    <t>218/QĐ-CCTHADS 29/06/2018</t>
  </si>
  <si>
    <t>80
21/9/2018</t>
  </si>
  <si>
    <t xml:space="preserve">Trần Quyết Thắng - SN 1965
</t>
  </si>
  <si>
    <t>42/2013/HSST 24/09/2013</t>
  </si>
  <si>
    <t>34/QĐ-CCTHADS 08/11/2016</t>
  </si>
  <si>
    <t>50
26/7/2017</t>
  </si>
  <si>
    <t xml:space="preserve">Vũ Văn Bắc - SN 1960
</t>
  </si>
  <si>
    <t>35/QĐ-CCTHADS 08/11/2016</t>
  </si>
  <si>
    <t xml:space="preserve">Nguyễn Duy Chín - SN 1974
</t>
  </si>
  <si>
    <t>216/QĐ-CCTHADS 29/06/2018</t>
  </si>
  <si>
    <t>57
18/9/2018</t>
  </si>
  <si>
    <t xml:space="preserve">Đỗ Văn Thanh - SN 1982
</t>
  </si>
  <si>
    <t>75/2015/HSST 11/11/2015</t>
  </si>
  <si>
    <t>89/QĐ-CCTHADS 22/12/2015</t>
  </si>
  <si>
    <t>179
09/9/2016</t>
  </si>
  <si>
    <t xml:space="preserve">Nguyễn Văn Phúc
</t>
  </si>
  <si>
    <t>29/2018/ĐCPT; 375/2017/HSST 24/01/2018; 28/11/2017</t>
  </si>
  <si>
    <t>164/QĐ-CCTHADS 03/05/2018</t>
  </si>
  <si>
    <t>63
20/9/2018</t>
  </si>
  <si>
    <t xml:space="preserve">Nguyễn Hữu Phong - SN 1991
</t>
  </si>
  <si>
    <t>106A/2017/HSST 26/09/2017</t>
  </si>
  <si>
    <t>79/QĐ-CCTHADS 04/01/2018</t>
  </si>
  <si>
    <t>43
23/8/2018</t>
  </si>
  <si>
    <t xml:space="preserve">Đào Mạnh Hùng
</t>
  </si>
  <si>
    <t>151/2014/HSPT; 48/2014/HSST 08/05/2014; 16/01/2014</t>
  </si>
  <si>
    <t>238/QĐ-CCTHADS 22/09/2014</t>
  </si>
  <si>
    <t>55
17/11/2015</t>
  </si>
  <si>
    <t>Tân Hòa</t>
  </si>
  <si>
    <t>32/QĐ-CCTHADS 09/11/2017</t>
  </si>
  <si>
    <t>63
20/9/2019</t>
  </si>
  <si>
    <t>03/2017/HSST 19/01/2017</t>
  </si>
  <si>
    <t>141/QĐ-CCTHADS 01/06/2017</t>
  </si>
  <si>
    <t xml:space="preserve">Trương Thị Nhiên
</t>
  </si>
  <si>
    <t xml:space="preserve">Đặng Văn Hải
</t>
  </si>
  <si>
    <t>104/QĐ-CCTHADS 05/01/2016</t>
  </si>
  <si>
    <t>40
22/8/2018</t>
  </si>
  <si>
    <t xml:space="preserve">Đỗ Văn Kiên - SN: 1995
</t>
  </si>
  <si>
    <t>Xã Xuân Hòa</t>
  </si>
  <si>
    <t>13/2016/HSST 11/03/2016</t>
  </si>
  <si>
    <t>185/QĐ-CCTHADS 19/04/2016</t>
  </si>
  <si>
    <t>168
07/9/2016</t>
  </si>
  <si>
    <t xml:space="preserve">Vũ Quang Hiếu - SN: 1981
</t>
  </si>
  <si>
    <t>140/QĐ-CCTHADS 01/06/2017</t>
  </si>
  <si>
    <t>37
12/7/2017</t>
  </si>
  <si>
    <t xml:space="preserve">Nguyễn Văn Tần; Vũ Quang Hiếu
</t>
  </si>
  <si>
    <t>40/2017/HSST 02/08/2017</t>
  </si>
  <si>
    <t>18/QĐ-CCTHADS 01/11/2017</t>
  </si>
  <si>
    <t xml:space="preserve">Bùi Xuân Tần
</t>
  </si>
  <si>
    <t>05
20/3/2018</t>
  </si>
  <si>
    <t xml:space="preserve">Đặng Xuân Hòa
</t>
  </si>
  <si>
    <t>2015/2014/ HSST 17/12/2014</t>
  </si>
  <si>
    <t>135/QĐ-CCTHADS 02/04/2015</t>
  </si>
  <si>
    <t>07
10/11/2015</t>
  </si>
  <si>
    <t xml:space="preserve">Nguyễn Văn Thanh
</t>
  </si>
  <si>
    <t>24/2017/HSST 07/04/2017</t>
  </si>
  <si>
    <t>255/QĐ-CCTHADS 23/08/2018</t>
  </si>
  <si>
    <t>77
21/9/2018</t>
  </si>
  <si>
    <t>Bàn Thị Thủy</t>
  </si>
  <si>
    <t>88/2012/QĐST-HNGĐ  41180</t>
  </si>
  <si>
    <t>24/QĐ-CCTHADS  43762</t>
  </si>
  <si>
    <t>Đặng Văn Nam</t>
  </si>
  <si>
    <t>12 23/7/2019</t>
  </si>
  <si>
    <t>Trịnh Ngọc Linh</t>
  </si>
  <si>
    <t>05/2019/HSST 21/01/2019</t>
  </si>
  <si>
    <t>316/QĐ-CCTHADS 43773</t>
  </si>
  <si>
    <t>29/8/2019</t>
  </si>
  <si>
    <t>21  03/9/2019</t>
  </si>
  <si>
    <t>Lê Ngọc Thuân</t>
  </si>
  <si>
    <t>77/2018/HSST 16/11/2018</t>
  </si>
  <si>
    <t>220/QĐ-CCTHADS 43678</t>
  </si>
  <si>
    <t>27/8/2019</t>
  </si>
  <si>
    <t>18  28/8/2019</t>
  </si>
  <si>
    <t>Trịnh Minh Công</t>
  </si>
  <si>
    <t>53/2018/HSPT  60/2018/HSST 14/11/2018  14/09/2018</t>
  </si>
  <si>
    <t>132/QĐ-CCTHADS 27/11/2018</t>
  </si>
  <si>
    <t>19  28/8/2019</t>
  </si>
  <si>
    <t>Phạm Thị Tuất</t>
  </si>
  <si>
    <t>Taân Hòa</t>
  </si>
  <si>
    <t>23/2010/DSPT  02/2010/DSST 30/9/2010  17/6/2010</t>
  </si>
  <si>
    <t>166/QĐ-CCTHADS 43385</t>
  </si>
  <si>
    <t>Dòng họ Nguyễn Đình</t>
  </si>
  <si>
    <t>20  28/8/2019</t>
  </si>
  <si>
    <t>Đỗ Ngọc Tuấn</t>
  </si>
  <si>
    <t>332/2018/HSST 25/12/2018</t>
  </si>
  <si>
    <t>400/QĐ-CCTHADS 28/5/2019</t>
  </si>
  <si>
    <t>29/8/2020</t>
  </si>
  <si>
    <t>22  03/9/2019</t>
  </si>
  <si>
    <t>Mai Huy Hải</t>
  </si>
  <si>
    <t>01/2017/QĐXX-PT 31/2016/HNGĐ-ST  14/3/2017  26/9/2016</t>
  </si>
  <si>
    <t>23/QĐ-CCTHADS 43073</t>
  </si>
  <si>
    <t>24  09/9/2019</t>
  </si>
  <si>
    <t>Nguyễn Tất Thuận</t>
  </si>
  <si>
    <t>16/2019/HSST 22/4/2019</t>
  </si>
  <si>
    <t>543/QĐ-CCTHADS 20/8/2019</t>
  </si>
  <si>
    <t>27  10/9/2019</t>
  </si>
  <si>
    <t>Trịnh Thị Nhài</t>
  </si>
  <si>
    <t>13/2014/HSST 29/8/2015</t>
  </si>
  <si>
    <t>87/QĐ-CCTHADS  27/02/2015</t>
  </si>
  <si>
    <t>31   12/9/2019</t>
  </si>
  <si>
    <t>Đỗ Xuân Thanh</t>
  </si>
  <si>
    <t>33/2019/HSPT-QĐ  21/2019/HSST 16/8/2019   28/5/2019</t>
  </si>
  <si>
    <t>553/QĐ-CCTHADS 43533</t>
  </si>
  <si>
    <t>16/9/2019</t>
  </si>
  <si>
    <t>38  16/9/2019</t>
  </si>
  <si>
    <t>Hoàng Tự Mạnh</t>
  </si>
  <si>
    <t>60/2018/HSST 14/9/2018</t>
  </si>
  <si>
    <t>51/QĐ-CCTHADS 25/10/2018</t>
  </si>
  <si>
    <t>30  11/9/2019</t>
  </si>
  <si>
    <t>Trần Khánh Hòa</t>
  </si>
  <si>
    <t>546/QĐ-CCTHADS 20/8/2019</t>
  </si>
  <si>
    <t>23/9/2019</t>
  </si>
  <si>
    <t>54  24/9/2019</t>
  </si>
  <si>
    <t>Nguyễn Duy Khánh</t>
  </si>
  <si>
    <t>35/2018/HSST 43348</t>
  </si>
  <si>
    <t>215/QĐ-CCTHADS 29/6/2018</t>
  </si>
  <si>
    <t>55   24/9/2019</t>
  </si>
  <si>
    <t>Phạm Xuân Thiềm</t>
  </si>
  <si>
    <t>09/2015/TCDS-ST 42134</t>
  </si>
  <si>
    <t>27/QĐ-CCTHADS 42646</t>
  </si>
  <si>
    <t>56  24/9/2019</t>
  </si>
  <si>
    <t xml:space="preserve">Vũ Văn Vịnh
</t>
  </si>
  <si>
    <t>40/2018/HSPT 05/07/2018</t>
  </si>
  <si>
    <t>237/QĐ-CCTHADS 24/07/2018</t>
  </si>
  <si>
    <t>76
21/9/2018</t>
  </si>
  <si>
    <t xml:space="preserve">Hoàng Xuân Hùng
</t>
  </si>
  <si>
    <t>Tam Quang</t>
  </si>
  <si>
    <t>62/2016/HSST 29/09/2016</t>
  </si>
  <si>
    <t>142/QĐ-CCTHADS 01/06/2017</t>
  </si>
  <si>
    <t xml:space="preserve">Hoàng Mạnh Tùng
</t>
  </si>
  <si>
    <t>16/9/2018</t>
  </si>
  <si>
    <t>51
17/9/2018</t>
  </si>
  <si>
    <t>Hoàng Văn Khương</t>
  </si>
  <si>
    <t xml:space="preserve">Công ty Tâm Phúc Lợi
</t>
  </si>
  <si>
    <t>Dũng Nghĩa</t>
  </si>
  <si>
    <t>06/2013/KDTM-PT; 02/2012/KDTM-ST 10/01/2013; 15/06/2012</t>
  </si>
  <si>
    <t>04/QĐ-CCTHADS 14/10/2013</t>
  </si>
  <si>
    <t>19/11/2015</t>
  </si>
  <si>
    <t>93            19/11/2015</t>
  </si>
  <si>
    <t xml:space="preserve">Phạm Thị Quyên
</t>
  </si>
  <si>
    <t>06/2010/DSST 18/10/2010</t>
  </si>
  <si>
    <t>07/QĐ-CCTHADS 13/12/2010</t>
  </si>
  <si>
    <t>92            19/11/2015</t>
  </si>
  <si>
    <t xml:space="preserve">công ty Tâm Phúc Lợi
</t>
  </si>
  <si>
    <t>03/2015/TCKDTM-ST 12/10/2015</t>
  </si>
  <si>
    <t>01/QĐ-KDTM 30/11/2015</t>
  </si>
  <si>
    <t>24/8/2017</t>
  </si>
  <si>
    <t>59
25/8/2017</t>
  </si>
  <si>
    <t xml:space="preserve">Trần Trọng Vũ
</t>
  </si>
  <si>
    <t>22/2017/HSPT; 03/2017/HSST 23/03/2017; 16/01/2017</t>
  </si>
  <si>
    <t>118/QĐ-CCTHADS 07/04/2017</t>
  </si>
  <si>
    <t>31
31/7/2018</t>
  </si>
  <si>
    <t xml:space="preserve">Trần Văn Điều
</t>
  </si>
  <si>
    <t>Minh Khai</t>
  </si>
  <si>
    <t>31/2016/HSST 14/06/2016</t>
  </si>
  <si>
    <t>253/QĐ-CCTHADS 08/08/2016</t>
  </si>
  <si>
    <t>19/9/2016</t>
  </si>
  <si>
    <t>215
22/9/2016</t>
  </si>
  <si>
    <t>Phạm Ngọc Long</t>
  </si>
  <si>
    <t>45/2019/HSPT     79/2018/HSST 28/02/2019   13/11/2018</t>
  </si>
  <si>
    <t>02/QĐ-CTHADS 43565</t>
  </si>
  <si>
    <t>01   31/10/2019</t>
  </si>
  <si>
    <t xml:space="preserve">Lương Xuân Hồng
</t>
  </si>
  <si>
    <t>43/2014/HSST 05/08/2014</t>
  </si>
  <si>
    <t>23/QĐ-CCTHADS 17/10/2014</t>
  </si>
  <si>
    <t>10
11/10/2016</t>
  </si>
  <si>
    <t xml:space="preserve">Phạm Ngọc Tám
Nguyễn Thị Lâm
</t>
  </si>
  <si>
    <t>03/2015/DSST 15/06/2015</t>
  </si>
  <si>
    <t>02/QĐ-CCTHADS 12/10/2015</t>
  </si>
  <si>
    <t>96            19/11/2015</t>
  </si>
  <si>
    <t xml:space="preserve">Đỗ Thị Như Quỳnh
</t>
  </si>
  <si>
    <t>106/2014/HSST 17/07/2014</t>
  </si>
  <si>
    <t>126/QĐ-CCTHADS 25/01/2016</t>
  </si>
  <si>
    <t>153
16/8/2016</t>
  </si>
  <si>
    <t>47/2017/HSST 02/03/2016</t>
  </si>
  <si>
    <t>230/QĐ-CCTHADS 02/07/2018</t>
  </si>
  <si>
    <t>14/7/2018</t>
  </si>
  <si>
    <t>22
16/7/2018</t>
  </si>
  <si>
    <t xml:space="preserve">Trần Đình Huy
</t>
  </si>
  <si>
    <t>Minh Quang</t>
  </si>
  <si>
    <t>101/2017/HSST 27/12/2017</t>
  </si>
  <si>
    <t>102/QĐ-CCTHADS 05/02/2018</t>
  </si>
  <si>
    <t>69
21/9/2018</t>
  </si>
  <si>
    <t xml:space="preserve">Trần Văn Tiến
</t>
  </si>
  <si>
    <t>Duy Nhất</t>
  </si>
  <si>
    <t>173/2013/HSST 31/12/2013</t>
  </si>
  <si>
    <t>109/QĐ-CCTHADS 02/04/2014</t>
  </si>
  <si>
    <t>17            12/11/2015</t>
  </si>
  <si>
    <t xml:space="preserve">Phạm Ngọc Rĩnh (Dĩnh)
</t>
  </si>
  <si>
    <t>Vũ Vinh</t>
  </si>
  <si>
    <t>100/2015/HSST 25/09/2015</t>
  </si>
  <si>
    <t>68/QĐ-CCTHADS 12/11/2015</t>
  </si>
  <si>
    <t>196
15/9/2016</t>
  </si>
  <si>
    <t xml:space="preserve">Đặng Xuân Thắng
</t>
  </si>
  <si>
    <t>100/20115/HSST 25/09/2015</t>
  </si>
  <si>
    <t>73/QĐ-CCTHADS 24/11/2015</t>
  </si>
  <si>
    <t>21/9/2017</t>
  </si>
  <si>
    <t>69
22/9/2017</t>
  </si>
  <si>
    <t xml:space="preserve">Đoàn Văn Hoan
</t>
  </si>
  <si>
    <t>66/2016//HSST 29/04/2016</t>
  </si>
  <si>
    <t>07/QĐ-CCTHADS 13/10/2016</t>
  </si>
  <si>
    <t>31/7/2019</t>
  </si>
  <si>
    <t>30
31/7/2018</t>
  </si>
  <si>
    <t xml:space="preserve">Nguyễn Văn Lừng
</t>
  </si>
  <si>
    <t>15/2016/HSST 16/03/2016</t>
  </si>
  <si>
    <t>192/QĐ-CCTHADS 27/04/2016</t>
  </si>
  <si>
    <t>66
20/9/2018</t>
  </si>
  <si>
    <t xml:space="preserve">Bùi Công Thiện
</t>
  </si>
  <si>
    <t>106/2017/HSST 04/07/2017</t>
  </si>
  <si>
    <t>16/QĐ-CCTHADS 12/10/2017</t>
  </si>
  <si>
    <t>31/7/2018</t>
  </si>
  <si>
    <t>29
31/7/2018</t>
  </si>
  <si>
    <t xml:space="preserve">Phạm Văn Thủy
</t>
  </si>
  <si>
    <t>105/2017/HSPT; 60/2016/HSST 13/12/2016; 29/09/2016</t>
  </si>
  <si>
    <t>66/QĐ-CCTHADS 03/01/2017</t>
  </si>
  <si>
    <t>24/7/2017</t>
  </si>
  <si>
    <t>46
26/7/2017</t>
  </si>
  <si>
    <t xml:space="preserve">Nguyễn Xuân Toàn
</t>
  </si>
  <si>
    <t>Hồng Phong</t>
  </si>
  <si>
    <t>296/2012/HSPT; 148/2012/HSST 06/06/2012; 28/02/2012</t>
  </si>
  <si>
    <t>113/QĐ-CCTHADS 15/08/2012</t>
  </si>
  <si>
    <t>23/11/2015</t>
  </si>
  <si>
    <t>123
25/11/2015</t>
  </si>
  <si>
    <t xml:space="preserve">Lại Thanh Thủy
</t>
  </si>
  <si>
    <t>224/2015/HSST 21/10/2015</t>
  </si>
  <si>
    <t>112/QĐ-CCTHADS 05/01/2016</t>
  </si>
  <si>
    <t>23/9/2016</t>
  </si>
  <si>
    <t>217
26/9/2016</t>
  </si>
  <si>
    <t xml:space="preserve">Lại Văn Tỉnh
</t>
  </si>
  <si>
    <t>07/2016/HSPT; 74/2015/HSST 21/01/2016; 06/11/2015</t>
  </si>
  <si>
    <t>150/QĐ-CCTHADS 10/03/2016</t>
  </si>
  <si>
    <t>26/5/2016</t>
  </si>
  <si>
    <t>136
01/6/2016</t>
  </si>
  <si>
    <t xml:space="preserve">Lại Thế Công
</t>
  </si>
  <si>
    <t>154/QĐ-CCTHADS 10/03/2016</t>
  </si>
  <si>
    <t>25/8/2017</t>
  </si>
  <si>
    <t>60
25/8/2017</t>
  </si>
  <si>
    <t xml:space="preserve">Lưu Đình Chiến
</t>
  </si>
  <si>
    <t>152/QĐ-CCTHADS 10/03/2016</t>
  </si>
  <si>
    <t>61
25/8/2017</t>
  </si>
  <si>
    <t xml:space="preserve">Phạm Thị Rậu
</t>
  </si>
  <si>
    <t>29/2016/DSPT; 03/2016/DSST 25/11/2016; 30/06/2016</t>
  </si>
  <si>
    <t>16/QĐ-CCTHADS 03/01/2017</t>
  </si>
  <si>
    <t>21/7/2017</t>
  </si>
  <si>
    <t>47
26/7/2017</t>
  </si>
  <si>
    <t xml:space="preserve">Nguyễn Văn Tuyên
</t>
  </si>
  <si>
    <t>44/2017/HSST 14/07/2017</t>
  </si>
  <si>
    <t>186/QĐ-CCTHADS 17/08/2017</t>
  </si>
  <si>
    <t>45
31/8/2018</t>
  </si>
  <si>
    <t xml:space="preserve">Lưu Đức Anh
</t>
  </si>
  <si>
    <t>67/2017/HSST 12/09/2017</t>
  </si>
  <si>
    <t>31/QĐ-CCTHADS 09/11/2017</t>
  </si>
  <si>
    <t>44
31/8/2018</t>
  </si>
  <si>
    <t xml:space="preserve">Bùi Văn Hán
Bùi Thị Ngần
Bùi Thị Lịch
</t>
  </si>
  <si>
    <t>Hòa Bình</t>
  </si>
  <si>
    <t>03/2012/DSST 22/06/2012</t>
  </si>
  <si>
    <t>21/QĐ-CCTHADS 02/08/2012</t>
  </si>
  <si>
    <t>24/11/2015</t>
  </si>
  <si>
    <t>124
25/11/2015</t>
  </si>
  <si>
    <t xml:space="preserve">Nguyễn Thị Hường
</t>
  </si>
  <si>
    <t>39/2014/HSST 28/08/2014</t>
  </si>
  <si>
    <t>40/QĐ-CCTHADS 03/12/2014</t>
  </si>
  <si>
    <t>11
31/8/2015</t>
  </si>
  <si>
    <t xml:space="preserve">Bùi Văn Quyết
</t>
  </si>
  <si>
    <t>35/QĐHSPT; 25/2018/HSST 11/06/2018; 20/03/2018</t>
  </si>
  <si>
    <t>199/QĐ-CCTHADS 29/06/2018</t>
  </si>
  <si>
    <t>32
31/07/2018</t>
  </si>
  <si>
    <t xml:space="preserve">Bùi Thị Ngoan
</t>
  </si>
  <si>
    <t>Tp Điện Biên Phủ</t>
  </si>
  <si>
    <t>05/2016/DSST 22/09/2016</t>
  </si>
  <si>
    <t>33/QĐ-CCTHADS 12/06/2017</t>
  </si>
  <si>
    <t>72
22/9/2017</t>
  </si>
  <si>
    <t xml:space="preserve">Hồ Sỹ Viễn
</t>
  </si>
  <si>
    <t>Việt Thuận</t>
  </si>
  <si>
    <t>79/2017/HSST 29/09/2017</t>
  </si>
  <si>
    <t>48/QĐ-CCTHADS 09/11/2017</t>
  </si>
  <si>
    <t>24
13/7/2018</t>
  </si>
  <si>
    <t xml:space="preserve">Nguyễn Văn Quang
</t>
  </si>
  <si>
    <t>16/2018/HSST 09/02/2018</t>
  </si>
  <si>
    <t>127/QĐ-CCTHADS 16/03/2018</t>
  </si>
  <si>
    <t>49
13/9/2018</t>
  </si>
  <si>
    <t xml:space="preserve">Bùi Trung Vang
</t>
  </si>
  <si>
    <t>02/2016/QĐPT; 05/2016/TCDSST 04/11/2016; 22/09/2016</t>
  </si>
  <si>
    <t>7/QĐ-CCTHADS 17/11/2016</t>
  </si>
  <si>
    <t>20/7/2018</t>
  </si>
  <si>
    <t>26
20/7/2018</t>
  </si>
  <si>
    <t xml:space="preserve">Phạm Viết Hạnh
</t>
  </si>
  <si>
    <t>38/2007/HSST 10/08/2007</t>
  </si>
  <si>
    <t>62/QĐ-CCTHADS 21/07/2010</t>
  </si>
  <si>
    <t xml:space="preserve">Đỗ Thị Huyền
Bùi Minh Đức
Ngô Thế Tu
</t>
  </si>
  <si>
    <t>50
13/9/2018</t>
  </si>
  <si>
    <t xml:space="preserve">Đỗ Văn Cấp
</t>
  </si>
  <si>
    <t>41/2013/HSST 04/09/2013</t>
  </si>
  <si>
    <t>34/QĐ-CCTHADS 04/11/2013</t>
  </si>
  <si>
    <t>28            12/11/2015</t>
  </si>
  <si>
    <t xml:space="preserve">Lê Ngọc Quỳnh
</t>
  </si>
  <si>
    <t>4962013/HSPT-QĐ; 103/2013/HSST 17/07/2013; 24/04/2013</t>
  </si>
  <si>
    <t>23/QĐ-CCTHADS 14/10/2013</t>
  </si>
  <si>
    <t>26            12/11/2015</t>
  </si>
  <si>
    <t>23/2018/HSPT-QĐ; 16/2018/HSST 13/04/2018; 09/02/2018</t>
  </si>
  <si>
    <t>232/QĐ-CCTHADS 09/07/2018</t>
  </si>
  <si>
    <t>25
20/7/20108</t>
  </si>
  <si>
    <t xml:space="preserve">Nguyễn Thành Huân
</t>
  </si>
  <si>
    <t>131/QĐ-CCTHADS 16/03/2018</t>
  </si>
  <si>
    <t>37
14/8/2018</t>
  </si>
  <si>
    <t xml:space="preserve">Lưu Tiến Thăng
</t>
  </si>
  <si>
    <t>225/2015/HSST 29/10/2015</t>
  </si>
  <si>
    <t>190/QĐ-CCTHADS 25/04/2016</t>
  </si>
  <si>
    <t>199
15/9/2016</t>
  </si>
  <si>
    <t xml:space="preserve">Nguyễn Văn Thông
</t>
  </si>
  <si>
    <t>40/2015/HSST 23/06/2015</t>
  </si>
  <si>
    <t>230/QĐ-CCTHADS 30/07/2015</t>
  </si>
  <si>
    <t>134
12/5/2016</t>
  </si>
  <si>
    <t>Phạm Văn Quyết</t>
  </si>
  <si>
    <t>103/2019/HSST 43650</t>
  </si>
  <si>
    <t>287/QĐ-CCTHADS 43879</t>
  </si>
  <si>
    <t>09   20/3/2020</t>
  </si>
  <si>
    <t xml:space="preserve">Nguyễn Phú Dân
</t>
  </si>
  <si>
    <t>18/2008/HSPT-QĐ; 45/2008/HSST 14/08/2008; 20/06/2008</t>
  </si>
  <si>
    <t>55/QĐ-CCTHADS 18/04/2011</t>
  </si>
  <si>
    <t>13/11/2015</t>
  </si>
  <si>
    <t>29            13/11/2015</t>
  </si>
  <si>
    <t xml:space="preserve">Đoàn Minh Lung
</t>
  </si>
  <si>
    <t>28/2010/HSST 27/10/2010</t>
  </si>
  <si>
    <t>21/QĐ-CCTHADS 14/10/2013</t>
  </si>
  <si>
    <t>36            13/11/2015</t>
  </si>
  <si>
    <t xml:space="preserve">Hoàng Trọng Anh
</t>
  </si>
  <si>
    <t>30/2014/HSPT; 303/2013/HSST 12/02/2014; 12/08/2013</t>
  </si>
  <si>
    <t>29/QĐ-CCTHADS 21/10/2014</t>
  </si>
  <si>
    <t>30            13/11/2015</t>
  </si>
  <si>
    <t xml:space="preserve">Đặng Thị Mai
</t>
  </si>
  <si>
    <t>08/2014/DSST 20/05/2014</t>
  </si>
  <si>
    <t>183/QĐ-CCTHADS 05/09/2014</t>
  </si>
  <si>
    <t>12
31/8/2015</t>
  </si>
  <si>
    <t xml:space="preserve">Đỗ Văn Tý
</t>
  </si>
  <si>
    <t>44/2009/HSST 29/12/2009</t>
  </si>
  <si>
    <t>78/QĐ-CCTHADS 14/05/2013</t>
  </si>
  <si>
    <t>53
17/9/2018</t>
  </si>
  <si>
    <t xml:space="preserve">Hoàng Trọng Kiên
</t>
  </si>
  <si>
    <t>147/2012/HSST 08/11/2012</t>
  </si>
  <si>
    <t>45/QĐ-CCTHADS 19/03/2013</t>
  </si>
  <si>
    <t>33            13/11/2015</t>
  </si>
  <si>
    <t>30/QĐ-CCTHADS 21/10/2014</t>
  </si>
  <si>
    <t>31            13/11/2015</t>
  </si>
  <si>
    <t xml:space="preserve">Bùi Văn Thức
</t>
  </si>
  <si>
    <t>46/2016/HSPT; 09/2016/HSST 31/05/2016; 04/03/2016</t>
  </si>
  <si>
    <t>218/QĐ-CCTHADS 09/06/2016</t>
  </si>
  <si>
    <t>154
16-8-2016</t>
  </si>
  <si>
    <t xml:space="preserve">Trần Văn Việt
</t>
  </si>
  <si>
    <t>69/HSST/2017 14/09/2017</t>
  </si>
  <si>
    <t>51/QĐ-CCTHADS 09/11/2017</t>
  </si>
  <si>
    <t>27/7/2018</t>
  </si>
  <si>
    <t>28
30/7/2018</t>
  </si>
  <si>
    <t xml:space="preserve">Nguyễn Văn Chiều
</t>
  </si>
  <si>
    <t>Việt Hùng</t>
  </si>
  <si>
    <t>22/LHST/2017 17/05/2017</t>
  </si>
  <si>
    <t>197/QĐ-CCTHADS 21/06/2017</t>
  </si>
  <si>
    <t>47
11/9/2018</t>
  </si>
  <si>
    <t xml:space="preserve">Đặng Thị Tuất
</t>
  </si>
  <si>
    <t>35/HSST/2015 15/06/2015</t>
  </si>
  <si>
    <t>218/QĐ-CCTHADS 27/07/2015</t>
  </si>
  <si>
    <t>13
11/10/2016</t>
  </si>
  <si>
    <t xml:space="preserve">Nguyễn Cao Duyên
</t>
  </si>
  <si>
    <t>Minh Lãng</t>
  </si>
  <si>
    <t>48/2018/HSPT 31/07/2018</t>
  </si>
  <si>
    <t>257/QĐ-CCTHADS 23/08/2018</t>
  </si>
  <si>
    <t>62
19/9/2018</t>
  </si>
  <si>
    <t>Lại Thế Tùng</t>
  </si>
  <si>
    <t>70/2018/HSST 43413</t>
  </si>
  <si>
    <t>372/QĐ_CCTHADS 43593</t>
  </si>
  <si>
    <t>06 07/6/2019</t>
  </si>
  <si>
    <t>Hoàng Xuân Nhu</t>
  </si>
  <si>
    <t>369/QĐ_CCTHADS 43593</t>
  </si>
  <si>
    <t>08 07/6/2019</t>
  </si>
  <si>
    <t>Lê Anh Đức</t>
  </si>
  <si>
    <t>235/2018/HSST 43298</t>
  </si>
  <si>
    <t>232/QĐ-CCTHADS 43480</t>
  </si>
  <si>
    <t>5 05/6/2019</t>
  </si>
  <si>
    <t>Nguyễn Văn Đông</t>
  </si>
  <si>
    <t>31/2019/HSST 29/01/2019</t>
  </si>
  <si>
    <t>402/QĐ-CCTHADS 31/05/2019</t>
  </si>
  <si>
    <t>09  04/7/2019</t>
  </si>
  <si>
    <t>Nguyễn Phú Lợi</t>
  </si>
  <si>
    <t>70/2018/HSST 43354</t>
  </si>
  <si>
    <t>370/QĐ-CCTHADS 43682</t>
  </si>
  <si>
    <t>28  10/9/2019</t>
  </si>
  <si>
    <t>Trần Văn Tiền</t>
  </si>
  <si>
    <t>174/2019/HSST 17/6/2019</t>
  </si>
  <si>
    <t>554/QĐ-CCTHADS 43747</t>
  </si>
  <si>
    <t>24/9/2019</t>
  </si>
  <si>
    <t>57  24/9/2019</t>
  </si>
  <si>
    <t>Trần Văn Hiền</t>
  </si>
  <si>
    <t>61/2019/HSST 30/5/2019</t>
  </si>
  <si>
    <t>557/QĐ-CCTHADS 43747</t>
  </si>
  <si>
    <t>50  23/9/2019</t>
  </si>
  <si>
    <t xml:space="preserve">Trần Văn Kết
</t>
  </si>
  <si>
    <t>Vũ Tiến</t>
  </si>
  <si>
    <t>48/2018/HSST 20/09/2018</t>
  </si>
  <si>
    <t>131/QĐ-CCTHADS 27/11/2018</t>
  </si>
  <si>
    <t>01
14/12/2018</t>
  </si>
  <si>
    <t>Lê Xuân Hà</t>
  </si>
  <si>
    <t xml:space="preserve">Phạm Đức Bình - SN:1974
</t>
  </si>
  <si>
    <t>175/2017/HSST 16/12/2017</t>
  </si>
  <si>
    <t>133HS/QĐ-CCTHADS 20/03/2018</t>
  </si>
  <si>
    <t>21/9/2018</t>
  </si>
  <si>
    <t>88
24/9/2018</t>
  </si>
  <si>
    <t xml:space="preserve">Trịnh Viết Ba - SN: 1982
</t>
  </si>
  <si>
    <t>Bách Thuận</t>
  </si>
  <si>
    <t>106/2016/HSST 17/06/2016</t>
  </si>
  <si>
    <t>229/QĐ-CCTHADS 02/07/2018</t>
  </si>
  <si>
    <t>83
21/9/2018</t>
  </si>
  <si>
    <t xml:space="preserve">Trần Xuân An
</t>
  </si>
  <si>
    <t>54/2018/HSST 10/08/2018</t>
  </si>
  <si>
    <t>42/QĐ-CCTHADS 25/10/2018</t>
  </si>
  <si>
    <t>02
14/12/2018</t>
  </si>
  <si>
    <t xml:space="preserve">Trần Xuân Tình - SN : 1976
</t>
  </si>
  <si>
    <t>Tân Lập</t>
  </si>
  <si>
    <t>73/2017/HSST 25/04/2017</t>
  </si>
  <si>
    <t>192/QĐ-CCTHADS 29/08/2017</t>
  </si>
  <si>
    <t>64
01/9/2017</t>
  </si>
  <si>
    <t xml:space="preserve">Trần Quốc Hương - SN 1973
</t>
  </si>
  <si>
    <t>72/2014/HSPT 23/09/2014</t>
  </si>
  <si>
    <t>32/QĐ-CCTHADS 21/10/2014</t>
  </si>
  <si>
    <t>113
19/11/2015</t>
  </si>
  <si>
    <t xml:space="preserve">Phạm Xuân Thắng - SN: 1980
</t>
  </si>
  <si>
    <t>51/2017/HSST 02/08/2017</t>
  </si>
  <si>
    <t>204/QĐ-CCTHADS 12/09/2017</t>
  </si>
  <si>
    <t xml:space="preserve">Nguyễn Văn Phương - 1981
</t>
  </si>
  <si>
    <t>34/QĐ-CCTHADS 21/10/2014</t>
  </si>
  <si>
    <t>128
08/01/2016</t>
  </si>
  <si>
    <t xml:space="preserve">Trần Quốc Quyết - SN: 1991
</t>
  </si>
  <si>
    <t>26/QĐ-CCTHADS 21/10/2014</t>
  </si>
  <si>
    <t>129
08/01/2016</t>
  </si>
  <si>
    <t xml:space="preserve">Vũ Duy Phương - SN: 1982
</t>
  </si>
  <si>
    <t>70/2014/HSST 18/09/2014</t>
  </si>
  <si>
    <t>97/QĐ-CCTHADS 02/02/2015</t>
  </si>
  <si>
    <t>70
22/9/2017</t>
  </si>
  <si>
    <t xml:space="preserve">Phạm Anh Phúc - 1973
</t>
  </si>
  <si>
    <t>191/2015/HSST 25/06/2015</t>
  </si>
  <si>
    <t>20/QĐ-CCTHADS 16/10/2015</t>
  </si>
  <si>
    <t>47
13/11/2015</t>
  </si>
  <si>
    <t xml:space="preserve">Trần Văn Thương - SN : 1990
</t>
  </si>
  <si>
    <t>104/2017/HSST 05/04/2017</t>
  </si>
  <si>
    <t>190/QĐ-CCTHADS 21/08/2017</t>
  </si>
  <si>
    <t>29/8/2017</t>
  </si>
  <si>
    <t>63
01/9/2017</t>
  </si>
  <si>
    <t xml:space="preserve">Vũ Văn Nam - SN : 1974
</t>
  </si>
  <si>
    <t>12/2013/HSST 10/05/2013</t>
  </si>
  <si>
    <t>112/QĐ-CCTHADS 02/04/2014</t>
  </si>
  <si>
    <t>109
19/11/2015</t>
  </si>
  <si>
    <t xml:space="preserve">Trần Văn Hai - SN: 1982
</t>
  </si>
  <si>
    <t>24/2016/HSST 28/06/2016</t>
  </si>
  <si>
    <t>260/QĐ-CCTHADS 18/08/2016</t>
  </si>
  <si>
    <t>191
15/9/2016</t>
  </si>
  <si>
    <t xml:space="preserve">Nguyễn Ngọc Hải- Phạm Thị Thụ
</t>
  </si>
  <si>
    <t>TT Vũ Thư</t>
  </si>
  <si>
    <t>01/2016/QĐST-KDTM 16/02/2016</t>
  </si>
  <si>
    <t>05/QĐ-CCTHADS 23/03/2016</t>
  </si>
  <si>
    <t>40
21/7/2017</t>
  </si>
  <si>
    <t xml:space="preserve">Công Ty TNHH Trung THúy
</t>
  </si>
  <si>
    <t>02/2015/KDTM-ST 13/03/2015</t>
  </si>
  <si>
    <t>22/QĐ-CCTHADS 13/05/2015</t>
  </si>
  <si>
    <t xml:space="preserve">Công ty TNHH - MTV Nước khoáng Quang Hanh
</t>
  </si>
  <si>
    <t>192
15/9/2016</t>
  </si>
  <si>
    <t xml:space="preserve">Công Ty TNHH - SXKD Trung Thúy
</t>
  </si>
  <si>
    <t>02/2015/KDTM/ST 13/03/2015</t>
  </si>
  <si>
    <t>19/QĐ-CCTHADS 21/04/2015</t>
  </si>
  <si>
    <t>193
15/9/2016</t>
  </si>
  <si>
    <t xml:space="preserve">Trịnh Văn Uy - SN: 1964
</t>
  </si>
  <si>
    <t>13/2000/HSPT 20/01/2000</t>
  </si>
  <si>
    <t>07/QĐ-CCTHADS 07/10/2009</t>
  </si>
  <si>
    <t>111
19/11/2015</t>
  </si>
  <si>
    <t xml:space="preserve">Phạm Xuân Đích - Sn: 1977
</t>
  </si>
  <si>
    <t>56/2017/HSST 11/08/2017</t>
  </si>
  <si>
    <t>200/QĐ-CCTHADS 12/09/2017</t>
  </si>
  <si>
    <t>22/9/2017</t>
  </si>
  <si>
    <t>71
22/9/2017</t>
  </si>
  <si>
    <t xml:space="preserve">Uông Sỹ Phong -SN: 1982
</t>
  </si>
  <si>
    <t>11/2006/HSST 19/01/2006</t>
  </si>
  <si>
    <t>28/QĐ-CCTHADS 14/10/2013</t>
  </si>
  <si>
    <t>106
19/11/2015</t>
  </si>
  <si>
    <t xml:space="preserve">Phạm Xuân Phới - Sn: 1981
</t>
  </si>
  <si>
    <t>165/QĐ-CCTHADS 15/05/2015</t>
  </si>
  <si>
    <t>182
13/9/2016</t>
  </si>
  <si>
    <t xml:space="preserve">Nguyễn Mạnh Cường -SN:1989
</t>
  </si>
  <si>
    <t>29/2017/HSST 28/04/2017</t>
  </si>
  <si>
    <t>149/QĐ-CCTHADS 06/06/2017</t>
  </si>
  <si>
    <t>68
20/9/2018</t>
  </si>
  <si>
    <t xml:space="preserve">Phạn Quang Vịnh - SN: 1985
</t>
  </si>
  <si>
    <t>105/2016/HSPT 13/12/2016</t>
  </si>
  <si>
    <t>67/QĐ-CCTHADS 03/01/2017</t>
  </si>
  <si>
    <t>67
20/9/2018</t>
  </si>
  <si>
    <t xml:space="preserve">Phạm Sinh Tường- SN: 1950
Phạm Thị Thái - SN: 1955
</t>
  </si>
  <si>
    <t>14/2011/HNGĐ- PT 05/08/2011</t>
  </si>
  <si>
    <t>124/QĐ-CCTHADS 06/02/2012</t>
  </si>
  <si>
    <t>45
26/7/2017</t>
  </si>
  <si>
    <t xml:space="preserve">Nguyễn Thanh Tiền -SN: 1991
</t>
  </si>
  <si>
    <t>36/2018/HSST 15/03/2018</t>
  </si>
  <si>
    <t>183/QĐ-CCTHADS 22/05/2018</t>
  </si>
  <si>
    <t>20/6/2018</t>
  </si>
  <si>
    <t>18
21/6/2018</t>
  </si>
  <si>
    <t>137/2016/HSST 18/07/2016</t>
  </si>
  <si>
    <t>/274QĐ-CCTHADS 15/09/2016</t>
  </si>
  <si>
    <t>216
22/9/2016</t>
  </si>
  <si>
    <t xml:space="preserve">Đỗ Lương bằng - SN: 1977
Phạm Hồng Phi -SN 1984
Trần Văn Nghị - SN: 1982
Trần Văn Thịnh -SN: 1989
</t>
  </si>
  <si>
    <t>126/2011/HSST 22/08/2011</t>
  </si>
  <si>
    <t>58/QĐ-CCTHADS 17/02/2012</t>
  </si>
  <si>
    <t>78
21/9/2018</t>
  </si>
  <si>
    <t xml:space="preserve">NGuyễn Thị Sáu - SN: 1966
</t>
  </si>
  <si>
    <t>19/2013/HSST 31/05/2013</t>
  </si>
  <si>
    <t>110/QĐ-CCTHADS 02/04/2014</t>
  </si>
  <si>
    <t>142
12/8/2016</t>
  </si>
  <si>
    <t xml:space="preserve">Phạm Hồng Phi
</t>
  </si>
  <si>
    <t>19/2014/HSST 08/05/2014</t>
  </si>
  <si>
    <t>166/QĐ-CCTHADS 23/06/2014</t>
  </si>
  <si>
    <t>24/9/2018</t>
  </si>
  <si>
    <t>99
25/9/2018</t>
  </si>
  <si>
    <t xml:space="preserve">Nguyễn Văn Đô
</t>
  </si>
  <si>
    <t>458/2016/HSST 14/12/2016</t>
  </si>
  <si>
    <t>189/QĐ-CCTHADS 17/08/2017</t>
  </si>
  <si>
    <t>90
25/9/2018</t>
  </si>
  <si>
    <t xml:space="preserve">Nguyễn Hữu Thọ
</t>
  </si>
  <si>
    <t>15/2005/LHPT 13/06/2005</t>
  </si>
  <si>
    <t>15/QĐ-CCTHADS 09/12/2005</t>
  </si>
  <si>
    <t xml:space="preserve">Phạm Thị Nhu
</t>
  </si>
  <si>
    <t>43
26/7/2017</t>
  </si>
  <si>
    <t xml:space="preserve">Phạm Văn Ngọc - SN: 1976
</t>
  </si>
  <si>
    <t>60/2016/HSST 29/09/2016</t>
  </si>
  <si>
    <t>42/QĐ-CCTHADS 08/11/2016</t>
  </si>
  <si>
    <t>91
25/9/2018</t>
  </si>
  <si>
    <t xml:space="preserve">Phạm Thị Thanh Vân - SN:1964
</t>
  </si>
  <si>
    <t>20/2016/HSST 05/05/2016</t>
  </si>
  <si>
    <t>107/QĐ-CCTHADS 05/04/2017</t>
  </si>
  <si>
    <t xml:space="preserve">Phạm Bao CHửng - SN : 1957
</t>
  </si>
  <si>
    <t>30
18/4/2017</t>
  </si>
  <si>
    <t xml:space="preserve">Đặng Thị Én - SN 1988
</t>
  </si>
  <si>
    <t>27/2017/HNGĐ-ST 22/06/2017</t>
  </si>
  <si>
    <t>225/QĐ-CCTHADS 27/07/2017</t>
  </si>
  <si>
    <t xml:space="preserve">Phạm Thị Thanh Vân -SN 1964
</t>
  </si>
  <si>
    <t>736/2016/HSPT 28/12/2016</t>
  </si>
  <si>
    <t>15/QĐ-CCTHADS 12/10/2017</t>
  </si>
  <si>
    <t>26/10/2017</t>
  </si>
  <si>
    <t>01
31/10/2017</t>
  </si>
  <si>
    <t xml:space="preserve">Trần Văn Thuấn SN: 1998
</t>
  </si>
  <si>
    <t>153/2017/HSST 22/05/2018</t>
  </si>
  <si>
    <t>191/QĐ-CCTHADS 07/06/2018</t>
  </si>
  <si>
    <t xml:space="preserve">Trần Văn Thuẫn - SN: 1998
</t>
  </si>
  <si>
    <t>183/2017/HSST 22/09/2017</t>
  </si>
  <si>
    <t>59/QĐ-CCTHADS 23/11/2017</t>
  </si>
  <si>
    <t xml:space="preserve">Phạm Thị Thanh Văn
</t>
  </si>
  <si>
    <t>108/QĐ-CCTHADS 05/04/2017</t>
  </si>
  <si>
    <t xml:space="preserve">Chu Minh Cử -SN: 1955
</t>
  </si>
  <si>
    <t>31
18/4/2017</t>
  </si>
  <si>
    <t xml:space="preserve">Nguyễn Văn Lợi -SN: 1983
</t>
  </si>
  <si>
    <t>113/2015/HSST 21/07/2015</t>
  </si>
  <si>
    <t>102/QĐ-CCTHADS 30/12/2015</t>
  </si>
  <si>
    <t>152
12/8/2016</t>
  </si>
  <si>
    <t xml:space="preserve">Phạm Bá Dưỡng - SN: 1993
</t>
  </si>
  <si>
    <t>05/2017/HSST 19/05/2017</t>
  </si>
  <si>
    <t>170/QĐ-CCTHADS 27/07/2017</t>
  </si>
  <si>
    <t>44
26/7/2017</t>
  </si>
  <si>
    <t xml:space="preserve">Trịnh Viết Tiến - SN: 1984
</t>
  </si>
  <si>
    <t>27/2015/HSST 13/11/2015</t>
  </si>
  <si>
    <t>126/QĐ-CCTHADS 11/05/2017</t>
  </si>
  <si>
    <t>34
06/6/2017</t>
  </si>
  <si>
    <t xml:space="preserve">NGuyễn Như Thanh - SN: 1972
Phạm Thị Thắm - SN: 1977
</t>
  </si>
  <si>
    <t>21/2009/LHST 10/12/2009</t>
  </si>
  <si>
    <t>102/QĐ-CCTHADS 13/04/2011</t>
  </si>
  <si>
    <t>48
13/11/2015</t>
  </si>
  <si>
    <t>18/2018/HSST 22/02/2017</t>
  </si>
  <si>
    <t>124/QĐ-CCTHADS 08/05/2017</t>
  </si>
  <si>
    <t xml:space="preserve">Trần Xuân Tài -SN: 1982
</t>
  </si>
  <si>
    <t>81/2017/HSST 17/10/2017</t>
  </si>
  <si>
    <t>67/QĐ-CCTHADS 27/11/2017</t>
  </si>
  <si>
    <t>100
25/9/2018</t>
  </si>
  <si>
    <t xml:space="preserve">Đặng Lương Bằng -Sn: 1959
</t>
  </si>
  <si>
    <t>09/2000/HSST 11/01/2000</t>
  </si>
  <si>
    <t>05/QĐ-CCTHADS 02/03/2001</t>
  </si>
  <si>
    <t>38
13/11/2015</t>
  </si>
  <si>
    <t xml:space="preserve">Trần Xuân Chung - SN: 1965
</t>
  </si>
  <si>
    <t>55/2014/HSST 18/04/2014</t>
  </si>
  <si>
    <t>28/QĐ-CCTHADS 21/10/2014</t>
  </si>
  <si>
    <t>43
13/11/2015</t>
  </si>
  <si>
    <t xml:space="preserve">Trần Xuân An - SN: 1985
</t>
  </si>
  <si>
    <t>60/2015/HSST 23/09/2015</t>
  </si>
  <si>
    <t>53/QĐ-CCTHADS 02/11/2015</t>
  </si>
  <si>
    <t>150
12/8/2016</t>
  </si>
  <si>
    <t xml:space="preserve">Nguyễn Văn Tình - Sn: 1993
</t>
  </si>
  <si>
    <t>29/2016/HSST 02/02/2016</t>
  </si>
  <si>
    <t>161/QĐ-CCTHADS 11/04/2016</t>
  </si>
  <si>
    <t xml:space="preserve">Vũ Quang Phú - SN: 1983
</t>
  </si>
  <si>
    <t>08/2016/HSST 04/03/2016</t>
  </si>
  <si>
    <t>164/QĐ-CCTHADS 12/04/2016</t>
  </si>
  <si>
    <t>89
24/9/2018</t>
  </si>
  <si>
    <t xml:space="preserve">Lê Thị Bình - SN: 1955
</t>
  </si>
  <si>
    <t>122/2007/HSST 04/09/2007</t>
  </si>
  <si>
    <t>49/QĐ-CCTHADS 04/03/2008</t>
  </si>
  <si>
    <t>44
13/11/2015</t>
  </si>
  <si>
    <t xml:space="preserve">Lê Văn Dân -SN: 1988
</t>
  </si>
  <si>
    <t>30/2016/HSST 10/06/2016</t>
  </si>
  <si>
    <t>241/QĐ-CCTHADS 21/07/2016</t>
  </si>
  <si>
    <t>55
08/8/2017</t>
  </si>
  <si>
    <t xml:space="preserve">Đinh Văn Chương - SN: 1973
</t>
  </si>
  <si>
    <t>38/2015/HS-ST 19/06/2015</t>
  </si>
  <si>
    <t>245/QĐ-CCTHADS 19/08/2015</t>
  </si>
  <si>
    <t>97
25/9/2018</t>
  </si>
  <si>
    <t xml:space="preserve">Nguyễn Cao Anh - SN: 1959
</t>
  </si>
  <si>
    <t>38/2018/HS-ST 16/05/2018</t>
  </si>
  <si>
    <t>214/QĐ-CCTHADS 29/06/2018</t>
  </si>
  <si>
    <t>98
25/9/2018</t>
  </si>
  <si>
    <t xml:space="preserve">Phạm Văn Lịch - SN: 1982
</t>
  </si>
  <si>
    <t>52/2015/HSST 31/08/2015</t>
  </si>
  <si>
    <t>69/QĐ-CCTHADS 24/11/2015</t>
  </si>
  <si>
    <t>101
25/9/2018</t>
  </si>
  <si>
    <t xml:space="preserve">Lê Minh Lực - SN: 19990
</t>
  </si>
  <si>
    <t>38/32018/HS-ST 16/05/2018</t>
  </si>
  <si>
    <t>213/QĐ-CCTHADS 29/06/2018</t>
  </si>
  <si>
    <t>84
24/9/2018</t>
  </si>
  <si>
    <t xml:space="preserve">Phạm Văn Minh - Sn: 1989
</t>
  </si>
  <si>
    <t>210/QĐ-CCTHADS 26/06/2018</t>
  </si>
  <si>
    <t>85
24/9/2018</t>
  </si>
  <si>
    <t xml:space="preserve">Phạm Văn Tuấn- SN: 1993
</t>
  </si>
  <si>
    <t>96/2017/HSST 21/12/2017</t>
  </si>
  <si>
    <t>97/QĐ-CCTHADS 05/02/2018</t>
  </si>
  <si>
    <t>86
24/9/2018</t>
  </si>
  <si>
    <t xml:space="preserve">Nguyễn Văn Thành - SN: 1987
</t>
  </si>
  <si>
    <t>212/QĐ-CCTHADS 29/06/2018</t>
  </si>
  <si>
    <t>104
25/9/2018</t>
  </si>
  <si>
    <t xml:space="preserve">Bùi Ngọc Chu - SN: 1983
</t>
  </si>
  <si>
    <t>52/2012/HSST 29/11/2012</t>
  </si>
  <si>
    <t>113/QĐ-CCTHADS 02/04/2014</t>
  </si>
  <si>
    <t xml:space="preserve">Nguyễn Văn Đoan-SN 1973
</t>
  </si>
  <si>
    <t>79/HSPT/2016; 673/2015/HSST 21/03/2016; 25/11/2015</t>
  </si>
  <si>
    <t>122/QĐ-CCTHADS 21/04/2017</t>
  </si>
  <si>
    <t>48
26/7/2017</t>
  </si>
  <si>
    <t xml:space="preserve">Nguyễn Văn Quốc
</t>
  </si>
  <si>
    <t>61/2016/HSST 29/09/2016</t>
  </si>
  <si>
    <t>68/QĐ-CCTHADS 06/12/2017</t>
  </si>
  <si>
    <t xml:space="preserve">Trần Đình Dương
</t>
  </si>
  <si>
    <t>02
12/12/2017</t>
  </si>
  <si>
    <t>21/2014/HSST 14/05/2014</t>
  </si>
  <si>
    <t>185/QĐ-CCTHADS 22/07/2014</t>
  </si>
  <si>
    <t xml:space="preserve">Nguyễn Văn Thiện
</t>
  </si>
  <si>
    <t>11/2016/HSST 10/03/2016</t>
  </si>
  <si>
    <t>173/QĐ-CCTHADS 19/04/2016</t>
  </si>
  <si>
    <t>189
15/9/2016</t>
  </si>
  <si>
    <t xml:space="preserve">Trần Văn Thuẫn 
</t>
  </si>
  <si>
    <t>58/2018/HSST 43427</t>
  </si>
  <si>
    <t>237/QĐ-CCTHADS 43514</t>
  </si>
  <si>
    <t>10 16/7/2019</t>
  </si>
  <si>
    <t>Đặng Vũ Kiên</t>
  </si>
  <si>
    <t>62/2019/HSPT  309/2018/HSST 14/02/2019  24/8/2018</t>
  </si>
  <si>
    <t>317/QĐ-CCTHADS 43587</t>
  </si>
  <si>
    <t>12 24/7/2019</t>
  </si>
  <si>
    <t>Phạm Quang Minh</t>
  </si>
  <si>
    <t>110/2019/HSPT   55/2018/HSST 12/3/2019   30/11/2018</t>
  </si>
  <si>
    <t>548/QĐ-CCTHADS 20/8/2019</t>
  </si>
  <si>
    <t>32   12/9/2019</t>
  </si>
  <si>
    <t>58/2018/HNGĐ-ST 16/11/2018</t>
  </si>
  <si>
    <t>210/QĐ-CCTHADS 43678</t>
  </si>
  <si>
    <t>33  12/9/2019</t>
  </si>
  <si>
    <t>Nguyễn Thế Anh</t>
  </si>
  <si>
    <t>26/2018/HSST 20/3/2018</t>
  </si>
  <si>
    <t>169/QĐ-CCTHADS 43529</t>
  </si>
  <si>
    <t>34  12/9/2019</t>
  </si>
  <si>
    <t>Nguyễn Xuân Cường</t>
  </si>
  <si>
    <t>229/2018/HSST 27/9/2018</t>
  </si>
  <si>
    <t>238/QĐ-CCTHADS 18/02/2019</t>
  </si>
  <si>
    <t>35  12/9/2019</t>
  </si>
  <si>
    <t xml:space="preserve">Trần Xuân Tình 
</t>
  </si>
  <si>
    <t>762/2018/HSPT  161/2018/HSST 23/11/2018  04/5/2018</t>
  </si>
  <si>
    <t>236/QĐ-CCTHADS 24/01/2019</t>
  </si>
  <si>
    <t>36  12/9/2019</t>
  </si>
  <si>
    <t>Trần Ngọc Sỹ</t>
  </si>
  <si>
    <t>tân lập</t>
  </si>
  <si>
    <t>33/2014/HSST 41736</t>
  </si>
  <si>
    <t>219/QĐ-CCTHADS 41951</t>
  </si>
  <si>
    <t>37  12/9/2019</t>
  </si>
  <si>
    <t>Đỗ Xuân Hiển</t>
  </si>
  <si>
    <t>02/2017/DSST 42774</t>
  </si>
  <si>
    <t>42/QĐ-CCTHADS 43078</t>
  </si>
  <si>
    <t>26  09/9/2019</t>
  </si>
  <si>
    <t>Trần Sách Toản</t>
  </si>
  <si>
    <t>33/2014/HSST 41951</t>
  </si>
  <si>
    <t>220/QĐ-CCTHADS 41736</t>
  </si>
  <si>
    <t>40  17/9/2019</t>
  </si>
  <si>
    <t>Nguyễn Xuân Phú</t>
  </si>
  <si>
    <t>227/QĐ-CCTHADS 41736</t>
  </si>
  <si>
    <t>41  17/9/2019</t>
  </si>
  <si>
    <t xml:space="preserve">Đàm Mạnh Truyền
</t>
  </si>
  <si>
    <t>Xã Việt Hùng</t>
  </si>
  <si>
    <t>29/2014/HSST 20/02/2014</t>
  </si>
  <si>
    <t>237/QĐ-CCTHADS 22/09/2014</t>
  </si>
  <si>
    <t>71
17/11/2015</t>
  </si>
  <si>
    <t>Nguyễn Thị Minh Hương</t>
  </si>
  <si>
    <t xml:space="preserve">Nguyễn Văn Hải
</t>
  </si>
  <si>
    <t>Xã Trung An</t>
  </si>
  <si>
    <t>220/2014/HSST 24/12/2014</t>
  </si>
  <si>
    <t>18/QĐ-CCTHADS 16/10/2015</t>
  </si>
  <si>
    <t>16/8/2016</t>
  </si>
  <si>
    <t>156
16/8/2016</t>
  </si>
  <si>
    <t xml:space="preserve">Nguyễn Thị Hồi
</t>
  </si>
  <si>
    <t>Xã Song An</t>
  </si>
  <si>
    <t>74/2014/HSST 19/11/2014</t>
  </si>
  <si>
    <t>80/QĐ-CCTHADS 19/01/2015</t>
  </si>
  <si>
    <t>27/6/2016</t>
  </si>
  <si>
    <t>140
29/6/2016</t>
  </si>
  <si>
    <t xml:space="preserve">Đỗ Ngọc Lăng
</t>
  </si>
  <si>
    <t>Xã Hiệp Hòa</t>
  </si>
  <si>
    <t>32/2014/HSST 27/06/2014</t>
  </si>
  <si>
    <t>193/QĐ-CCTHADS 04/08/2014</t>
  </si>
  <si>
    <t>124b
18/12/2015</t>
  </si>
  <si>
    <t xml:space="preserve">Lại Hoàng Bằng
</t>
  </si>
  <si>
    <t>Xã Phúc Thành</t>
  </si>
  <si>
    <t>09/2014/HNGĐ-ST 09/07/2014</t>
  </si>
  <si>
    <t>185LH/QĐ-CCTHADS 05/09/2014</t>
  </si>
  <si>
    <t>20/11/2015</t>
  </si>
  <si>
    <t>118
23/11/2015</t>
  </si>
  <si>
    <t xml:space="preserve">Trần Văn Minh
</t>
  </si>
  <si>
    <t>19/2015/HSST 27/03/2015</t>
  </si>
  <si>
    <t>146/QĐ-CCTHADS 06/05/2015</t>
  </si>
  <si>
    <t>69
17/11/2015</t>
  </si>
  <si>
    <t xml:space="preserve">Đinh Công Hiếu; Trần Văn Đông
</t>
  </si>
  <si>
    <t>21/2015/HSST 03/04/2015</t>
  </si>
  <si>
    <t>156/QĐ-CCTHADS 06/05/2015</t>
  </si>
  <si>
    <t>18
28/9/2015</t>
  </si>
  <si>
    <t xml:space="preserve">Trần Quang Hải
Hồ Thị Hoa
</t>
  </si>
  <si>
    <t>Vũ Đoài</t>
  </si>
  <si>
    <t>82/2006/HSST 24/05/2006</t>
  </si>
  <si>
    <t>28/QĐ-CCTHADS 05/12/2008</t>
  </si>
  <si>
    <t>18/11/2015</t>
  </si>
  <si>
    <t>85
18/11/2015</t>
  </si>
  <si>
    <t xml:space="preserve">Phạm Thị Miền
</t>
  </si>
  <si>
    <t>Xã Song Lãng</t>
  </si>
  <si>
    <t>880/2002/HSPT; 09/2002/HSST 26/02/2002; 22/01/2002</t>
  </si>
  <si>
    <t>01/QĐ-CCTHADS 05/10/2012</t>
  </si>
  <si>
    <t>160
29/8/2016</t>
  </si>
  <si>
    <t xml:space="preserve">Đỗ Văn Đảm
</t>
  </si>
  <si>
    <t>321/2012/HSPT; 01/2011/HSST 13/02/2012; 12/10/2011</t>
  </si>
  <si>
    <t>83/QĐ-CCTHADS 10/02/2014</t>
  </si>
  <si>
    <t>114
23/11/2015</t>
  </si>
  <si>
    <t xml:space="preserve">Vũ Thị Thìn
</t>
  </si>
  <si>
    <t>184LH/QĐ-CCTHADS 05/09/2014</t>
  </si>
  <si>
    <t>116
23/11/2015</t>
  </si>
  <si>
    <t xml:space="preserve">Phạm Thanh Sơn
</t>
  </si>
  <si>
    <t>01/2005/HSST 14/01/2005</t>
  </si>
  <si>
    <t>05/QĐ-CCTHADS 11/10/2010</t>
  </si>
  <si>
    <t>20
28/9/2015</t>
  </si>
  <si>
    <t xml:space="preserve">Trần Văn Đông
</t>
  </si>
  <si>
    <t>41/2015/HSST 10/03/2015</t>
  </si>
  <si>
    <t>166/QĐ-CCTHADS 15/05/2015</t>
  </si>
  <si>
    <t>15
25/9/2015</t>
  </si>
  <si>
    <t xml:space="preserve">Công Ty TNHH Tâm Phúc Lợi
</t>
  </si>
  <si>
    <t>02DS/QĐ-CCTHADS 22/02/2016</t>
  </si>
  <si>
    <t xml:space="preserve">Đông Nam Á (SeABank)
</t>
  </si>
  <si>
    <t>78
17/11/2015</t>
  </si>
  <si>
    <t xml:space="preserve">Phan Văn Chữ
</t>
  </si>
  <si>
    <t>45/2018/HSST 22/06/2018</t>
  </si>
  <si>
    <t>246/QĐ-CCTHADS 06/08/2018</t>
  </si>
  <si>
    <t>73
21/9/2018</t>
  </si>
  <si>
    <t xml:space="preserve">Vũ Thanh Mai; Phạm Thị Nhạn
</t>
  </si>
  <si>
    <t>05/2005/DSST 14/07/2005</t>
  </si>
  <si>
    <t>03DS/QĐ-CCTHADS 09/11/2005</t>
  </si>
  <si>
    <t xml:space="preserve">Trần Duy Đức; Trần Thị Dung
</t>
  </si>
  <si>
    <t>36
13/8/2018</t>
  </si>
  <si>
    <t xml:space="preserve">Đồng Tiến Bộ
</t>
  </si>
  <si>
    <t>59/2015/HSST 18/09/2015</t>
  </si>
  <si>
    <t>45/QĐ-CCTHADS 02/11/2015</t>
  </si>
  <si>
    <t>33
13/8/2018</t>
  </si>
  <si>
    <t xml:space="preserve">Phạm Kế Toại
</t>
  </si>
  <si>
    <t>42/QĐ-CCTHADS 02/11/2015</t>
  </si>
  <si>
    <t>14/02/2017</t>
  </si>
  <si>
    <t>23
17/02/2017</t>
  </si>
  <si>
    <t xml:space="preserve">Trần Văn Đức
</t>
  </si>
  <si>
    <t>35/2018/HSST 09/06/2018</t>
  </si>
  <si>
    <t>228/QĐ-CCTHADS 29/06/2018</t>
  </si>
  <si>
    <t>71
21/9/2018</t>
  </si>
  <si>
    <t xml:space="preserve">Nguyễn Văn Dũng
</t>
  </si>
  <si>
    <t>36/2015/HSST 19/05/2015</t>
  </si>
  <si>
    <t>81/QĐ-CCTHADS 17/12/2015</t>
  </si>
  <si>
    <t>75
21/9/2018</t>
  </si>
  <si>
    <t>06/2017/HSST 19/05/2017</t>
  </si>
  <si>
    <t>07/QĐ-CCTHADS 12/10/2017</t>
  </si>
  <si>
    <t>22/3/2018</t>
  </si>
  <si>
    <t>09
26/3/2018</t>
  </si>
  <si>
    <t>45/2017/HSST 18/07/2017</t>
  </si>
  <si>
    <t>73/QĐ-CCTHADS 16/12/2017</t>
  </si>
  <si>
    <t>11
26/3/2018</t>
  </si>
  <si>
    <t xml:space="preserve">Phạm Duy Thủy
</t>
  </si>
  <si>
    <t>86/2015/HSST 16/12/2015</t>
  </si>
  <si>
    <t>118/QĐ-CCTHADS 25/01/2016</t>
  </si>
  <si>
    <t>70
17/11/2015</t>
  </si>
  <si>
    <t xml:space="preserve">Vũ Anh Tuấn
</t>
  </si>
  <si>
    <t>60/2017/HSST 12/07/2017</t>
  </si>
  <si>
    <t>140HS/QĐ-CCTHADS 29/03/2018</t>
  </si>
  <si>
    <t>34
13/8/2018</t>
  </si>
  <si>
    <t xml:space="preserve">Đỗ Văn Đại
</t>
  </si>
  <si>
    <t>Hiệp Hòa</t>
  </si>
  <si>
    <t>20/2016/HNGĐ-PT; 24/2015/HNGĐ-ST 07/06/2016; 04/09/2015</t>
  </si>
  <si>
    <t>14LH/QĐ-CCTHADS 13/10/2016</t>
  </si>
  <si>
    <t xml:space="preserve">Vũ Thị Thu Lữ
</t>
  </si>
  <si>
    <t>120
23/11/2015</t>
  </si>
  <si>
    <t xml:space="preserve">Đỗ Xuân Dương
</t>
  </si>
  <si>
    <t>Song Lãng</t>
  </si>
  <si>
    <t>156/2014/HSST 25/09/2014</t>
  </si>
  <si>
    <t>96/QĐ-CCTHADS 02/02/2015</t>
  </si>
  <si>
    <t>115
23/11/2015</t>
  </si>
  <si>
    <t xml:space="preserve">Hoàng Mạnh Đoàn
</t>
  </si>
  <si>
    <t>157/2014/HSST 18/09/2014</t>
  </si>
  <si>
    <t>88/QĐ-CCTHADS 22/01/2015</t>
  </si>
  <si>
    <t>162
30/8/2016</t>
  </si>
  <si>
    <t xml:space="preserve">Phạm Văn Trường
</t>
  </si>
  <si>
    <t>81/2016/HSST 26/12/2016</t>
  </si>
  <si>
    <t>88/QĐ-CCTHADS 15/02/2017</t>
  </si>
  <si>
    <t>92
25/9/2018</t>
  </si>
  <si>
    <t xml:space="preserve">Đỗ Văn Thi
</t>
  </si>
  <si>
    <t>22/2016/HSST 29/04/2016</t>
  </si>
  <si>
    <t>212/QĐ-CCTHADS 08/06/2016</t>
  </si>
  <si>
    <t>157
18/8/2016</t>
  </si>
  <si>
    <t xml:space="preserve">Trần Đình Ánh
</t>
  </si>
  <si>
    <t>27/2016/HSST 24/05/2016</t>
  </si>
  <si>
    <t>236/QĐ-CCTHADS 05/07/2016</t>
  </si>
  <si>
    <t xml:space="preserve">Nguyễn Văn Sơn
</t>
  </si>
  <si>
    <t>Song An</t>
  </si>
  <si>
    <t>215/2013/HSST 17/12/2013</t>
  </si>
  <si>
    <t>236/QĐ-CCTHADS 22/09/2014</t>
  </si>
  <si>
    <t>17/11/2015</t>
  </si>
  <si>
    <t>83
17/11/2015</t>
  </si>
  <si>
    <t xml:space="preserve">Trần Thanh Chung (Trần Thành Trung)
</t>
  </si>
  <si>
    <t>08/2017/HSST 22/02/2017</t>
  </si>
  <si>
    <t>109/QĐ-CCTHADS 05/04/2017</t>
  </si>
  <si>
    <t>57
10/8/2017</t>
  </si>
  <si>
    <t>Trần Văn Quốc</t>
  </si>
  <si>
    <t>226/QĐ-CCTHADS 29/6/2018</t>
  </si>
  <si>
    <t>27/7/2019</t>
  </si>
  <si>
    <t>14   29/7/2019</t>
  </si>
  <si>
    <t>Vũ Văn Thuần</t>
  </si>
  <si>
    <t>61/2018/HSPT; 45/2018/HSST 09/10/2018; 22/6/2018</t>
  </si>
  <si>
    <t>162/QĐ-CCTHADS 43232</t>
  </si>
  <si>
    <t>27/7/2021</t>
  </si>
  <si>
    <t>16   29/7/2019</t>
  </si>
  <si>
    <t xml:space="preserve">Vũ Văn Đặng
</t>
  </si>
  <si>
    <t>26/2018/HSST 20/03/2018</t>
  </si>
  <si>
    <t>171/QĐ-CCTHADS 03/05/2018</t>
  </si>
  <si>
    <t>24.9.2018</t>
  </si>
  <si>
    <t>95
25/9/2018</t>
  </si>
  <si>
    <t xml:space="preserve">Nguyễn Văn Sâm
</t>
  </si>
  <si>
    <t>72/2017/HSST 25/09/2017</t>
  </si>
  <si>
    <t>38/QĐ-CCTHADS 09/11/2017</t>
  </si>
  <si>
    <t xml:space="preserve">Đào Xuân Tiềm
</t>
  </si>
  <si>
    <t>Vũ Vân</t>
  </si>
  <si>
    <t>39/2016/HSST 23/08/2016</t>
  </si>
  <si>
    <t>18/QĐ-CCTHADS 17/10/2016</t>
  </si>
  <si>
    <t>74
17/11/2015</t>
  </si>
  <si>
    <t xml:space="preserve">Nguyễn Văn Hợp
</t>
  </si>
  <si>
    <t>83/2016/HSPT; 33/2016/HSST 26/09/2016; 21/07/2016</t>
  </si>
  <si>
    <t>23/QĐ-CCTHADS 24/10/2016</t>
  </si>
  <si>
    <t>23/5/2017</t>
  </si>
  <si>
    <t>33
29/5/2017</t>
  </si>
  <si>
    <t xml:space="preserve">Đào Quốc Quân
</t>
  </si>
  <si>
    <t>183/2009/HSST 23/09/2009</t>
  </si>
  <si>
    <t>182/QĐ-CCTHADS 15/05/2018</t>
  </si>
  <si>
    <t>17-19/6/2018</t>
  </si>
  <si>
    <t xml:space="preserve">Vũ Ngọc Hoán
</t>
  </si>
  <si>
    <t>Xã Vũ Đoài</t>
  </si>
  <si>
    <t>46/QĐ-CCTHADS 02/11/2015</t>
  </si>
  <si>
    <t>223
26/9/2016</t>
  </si>
  <si>
    <t xml:space="preserve">Phạm Văn Mười
</t>
  </si>
  <si>
    <t>59/2015/HSST 18/09/2001</t>
  </si>
  <si>
    <t>44/QĐ-CCTHADS 02/11/2015</t>
  </si>
  <si>
    <t>70
21/9/2018</t>
  </si>
  <si>
    <t>87/2018/HSST 28/05/2018</t>
  </si>
  <si>
    <t>258/QĐ-CCTHADS 23/08/2018</t>
  </si>
  <si>
    <t>94
25/9/2018</t>
  </si>
  <si>
    <t xml:space="preserve">Vũ Văn Chính
</t>
  </si>
  <si>
    <t>245/QĐ-CCTHADS 10/08/2018</t>
  </si>
  <si>
    <t>72
21/9/2018</t>
  </si>
  <si>
    <t>Bùi Văn Bình</t>
  </si>
  <si>
    <t>02/2016/DSST 23/6/2016</t>
  </si>
  <si>
    <t>19/QĐ-CCTHADS 42949</t>
  </si>
  <si>
    <t>Vũ Văn Sỹ</t>
  </si>
  <si>
    <t>36  16/9/2019</t>
  </si>
  <si>
    <t>Nguyễn Xuân Khương</t>
  </si>
  <si>
    <t>45/2018/HSST 22/6/2018</t>
  </si>
  <si>
    <t>242/QĐ-CCTHADS 43259</t>
  </si>
  <si>
    <t>44  17/9/2019</t>
  </si>
  <si>
    <t>Nguyễn Trung Kiên</t>
  </si>
  <si>
    <t>103/2019/HSST 16/4/2019</t>
  </si>
  <si>
    <t>435/QĐ-CCTHADS 15/7/2019</t>
  </si>
  <si>
    <t>45   17/9/2019</t>
  </si>
  <si>
    <t>Tạ Duy Tài</t>
  </si>
  <si>
    <t>169/2018/HSST 43111</t>
  </si>
  <si>
    <t>420/QĐ-CCTHADS 17/6/2019</t>
  </si>
  <si>
    <t>42  17/9/2019</t>
  </si>
  <si>
    <t>Nguyễn Quang Lý</t>
  </si>
  <si>
    <t>Phúc Thành</t>
  </si>
  <si>
    <t>02/2018/LĐPT 16/8/208</t>
  </si>
  <si>
    <t>133/QĐ-CCTHADS 27/11/2018</t>
  </si>
  <si>
    <t>Công ty BKAV</t>
  </si>
  <si>
    <t>18/9/2019</t>
  </si>
  <si>
    <t>47  19/9/2019</t>
  </si>
  <si>
    <t>Bùi Thị Thoa</t>
  </si>
  <si>
    <t>36/2017/QĐST-HNGĐ 43136</t>
  </si>
  <si>
    <t>174/QĐ-CCTHADS 43378</t>
  </si>
  <si>
    <t>Bùi Văn Thái</t>
  </si>
  <si>
    <t>48  19/9/2019</t>
  </si>
  <si>
    <t>10/2019/HNGĐ-ST 22/3/2019</t>
  </si>
  <si>
    <t>376/QĐ-CCTHADS 15/5/2019</t>
  </si>
  <si>
    <t>46  17/9/2019</t>
  </si>
  <si>
    <t>Nguyễn Đình Thi</t>
  </si>
  <si>
    <t>43/2019/HSST 26/6/2019</t>
  </si>
  <si>
    <t>556/QĐ-CCTHADS 43747</t>
  </si>
  <si>
    <t xml:space="preserve">49  23/9/2019 </t>
  </si>
  <si>
    <t>219/QĐ-CCTHADS 16/12/2019</t>
  </si>
  <si>
    <t>CTy Trung Nguyên</t>
  </si>
  <si>
    <t>14/01/2020</t>
  </si>
  <si>
    <t>08   14/01/2020</t>
  </si>
  <si>
    <t>Nguyễn Minh Hoàn</t>
  </si>
  <si>
    <t>41/2019/HSST 29/8/2019</t>
  </si>
  <si>
    <t>132/QĐ-CCTHADS 43596</t>
  </si>
  <si>
    <t>07   14/01/2020</t>
  </si>
  <si>
    <t>Phạm Văn Mạnh</t>
  </si>
  <si>
    <t>103/2019/HSST 43562</t>
  </si>
  <si>
    <t>214/QĐ-CCTHADS 16/12/2019</t>
  </si>
  <si>
    <t>13/01/2020</t>
  </si>
  <si>
    <t>05   14/01/2020</t>
  </si>
  <si>
    <t>94/2019/HSST 14/6/2019</t>
  </si>
  <si>
    <t>60/QĐ-CCTHADS 28/10/2019</t>
  </si>
  <si>
    <t>04   14/01/2020</t>
  </si>
  <si>
    <t>Phạm Ngọc Hưng</t>
  </si>
  <si>
    <t xml:space="preserve">33/209/HSPT-QĐ  21/2019/HSST 16/8/2019    28/5/2019   </t>
  </si>
  <si>
    <t>552/QĐ-CCTHADS 43533</t>
  </si>
  <si>
    <t>51  23/9/2019</t>
  </si>
  <si>
    <t>Nguyễn Thị Oanh</t>
  </si>
  <si>
    <t>40/2019/HSST 28/8/2019</t>
  </si>
  <si>
    <t>133/QĐ-CCTHADS 43596</t>
  </si>
  <si>
    <t>03     14/01/2020</t>
  </si>
  <si>
    <t>Hoàng Khắc Tường</t>
  </si>
  <si>
    <t>218/QĐ-CCTHADS 16/12/2019</t>
  </si>
  <si>
    <t>02     14/01/2020</t>
  </si>
  <si>
    <t>Nguyễn Văn Mười</t>
  </si>
  <si>
    <t>61/2018/HSST 17/9/2018</t>
  </si>
  <si>
    <t>53/QĐ-CCTHADS 25/10/2018</t>
  </si>
  <si>
    <t>53  23/9/2019</t>
  </si>
  <si>
    <t xml:space="preserve">Phạm Xuân Khánh
</t>
  </si>
  <si>
    <t>244/QĐ-CCTHADS 10/08/2018</t>
  </si>
  <si>
    <t>74
21/9/2018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</si>
  <si>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(Tính đến ngày 30/4/2020)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</si>
</sst>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#,##0;[Red]#,##0"/>
    <numFmt numFmtId="168" formatCode="_-* #,##0.00\ _₫_-;\-* #,##0.00\ _₫_-;_-* &quot;-&quot;??\ _₫_-;_-@_-"/>
    <numFmt numFmtId="169" formatCode="[$-409]dddd\,\ mmmm\ dd\,\ yyyy"/>
    <numFmt numFmtId="170" formatCode="[$-1010000]d/m/yy;@"/>
    <numFmt numFmtId="171" formatCode="_(* #,##0_);_(* \(#,##0\);_(* &quot;&quot;??_);_(@_)"/>
    <numFmt numFmtId="172" formatCode="d/mm/yyyy;@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10"/>
      <name val="Times New Roman"/>
      <family val="1"/>
    </font>
    <font>
      <sz val="10"/>
      <name val="Cambria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2"/>
      <name val="Times New Roman"/>
      <family val="1"/>
    </font>
    <font>
      <sz val="10"/>
      <name val="VNI-Helve"/>
      <family val="0"/>
    </font>
    <font>
      <sz val="13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10"/>
      <name val="Cambria"/>
      <family val="1"/>
    </font>
    <font>
      <b/>
      <sz val="10"/>
      <name val=".VnTime"/>
      <family val="2"/>
    </font>
    <font>
      <b/>
      <sz val="12"/>
      <name val="Times New Roman"/>
      <family val="1"/>
    </font>
    <font>
      <sz val="10"/>
      <name val=".VnTime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164" fontId="5" fillId="0" borderId="10" xfId="42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3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7" fillId="0" borderId="10" xfId="57" applyFont="1" applyFill="1" applyBorder="1" applyAlignment="1">
      <alignment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3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33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3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shrinkToFit="1"/>
    </xf>
    <xf numFmtId="3" fontId="6" fillId="33" borderId="12" xfId="0" applyNumberFormat="1" applyFont="1" applyFill="1" applyBorder="1" applyAlignment="1">
      <alignment shrinkToFit="1"/>
    </xf>
    <xf numFmtId="3" fontId="6" fillId="33" borderId="15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65" fillId="0" borderId="10" xfId="0" applyFont="1" applyBorder="1" applyAlignment="1">
      <alignment horizontal="left" wrapText="1"/>
    </xf>
    <xf numFmtId="3" fontId="65" fillId="0" borderId="10" xfId="0" applyNumberFormat="1" applyFont="1" applyBorder="1" applyAlignment="1">
      <alignment horizontal="right" wrapText="1"/>
    </xf>
    <xf numFmtId="0" fontId="65" fillId="0" borderId="0" xfId="0" applyFont="1" applyAlignment="1">
      <alignment wrapText="1"/>
    </xf>
    <xf numFmtId="0" fontId="65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3" fontId="5" fillId="0" borderId="0" xfId="0" applyNumberFormat="1" applyFont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65" fillId="0" borderId="10" xfId="0" applyFont="1" applyFill="1" applyBorder="1" applyAlignment="1">
      <alignment horizontal="right" wrapText="1"/>
    </xf>
    <xf numFmtId="0" fontId="65" fillId="0" borderId="10" xfId="0" applyFont="1" applyFill="1" applyBorder="1" applyAlignment="1">
      <alignment wrapText="1"/>
    </xf>
    <xf numFmtId="3" fontId="65" fillId="0" borderId="10" xfId="0" applyNumberFormat="1" applyFont="1" applyFill="1" applyBorder="1" applyAlignment="1">
      <alignment horizontal="right" wrapText="1"/>
    </xf>
    <xf numFmtId="14" fontId="65" fillId="0" borderId="10" xfId="0" applyNumberFormat="1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6" xfId="0" applyFont="1" applyFill="1" applyBorder="1" applyAlignment="1">
      <alignment wrapText="1"/>
    </xf>
    <xf numFmtId="14" fontId="5" fillId="0" borderId="12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4" fontId="5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 shrinkToFit="1"/>
    </xf>
    <xf numFmtId="3" fontId="6" fillId="0" borderId="10" xfId="0" applyNumberFormat="1" applyFont="1" applyFill="1" applyBorder="1" applyAlignment="1">
      <alignment wrapText="1" shrinkToFit="1"/>
    </xf>
    <xf numFmtId="0" fontId="5" fillId="0" borderId="10" xfId="0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5" fillId="0" borderId="10" xfId="0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Alignment="1">
      <alignment/>
    </xf>
    <xf numFmtId="164" fontId="5" fillId="0" borderId="17" xfId="42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 shrinkToFit="1"/>
    </xf>
    <xf numFmtId="0" fontId="6" fillId="0" borderId="10" xfId="0" applyFont="1" applyFill="1" applyBorder="1" applyAlignment="1">
      <alignment wrapText="1" shrinkToFit="1"/>
    </xf>
    <xf numFmtId="0" fontId="5" fillId="0" borderId="18" xfId="0" applyFont="1" applyFill="1" applyBorder="1" applyAlignment="1">
      <alignment wrapText="1"/>
    </xf>
    <xf numFmtId="3" fontId="5" fillId="0" borderId="18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14" fontId="5" fillId="0" borderId="17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66" fillId="0" borderId="15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wrapText="1"/>
    </xf>
    <xf numFmtId="0" fontId="66" fillId="0" borderId="18" xfId="0" applyFont="1" applyFill="1" applyBorder="1" applyAlignment="1">
      <alignment wrapText="1"/>
    </xf>
    <xf numFmtId="3" fontId="66" fillId="0" borderId="18" xfId="0" applyNumberFormat="1" applyFont="1" applyFill="1" applyBorder="1" applyAlignment="1">
      <alignment/>
    </xf>
    <xf numFmtId="3" fontId="66" fillId="0" borderId="10" xfId="0" applyNumberFormat="1" applyFont="1" applyFill="1" applyBorder="1" applyAlignment="1">
      <alignment/>
    </xf>
    <xf numFmtId="3" fontId="66" fillId="0" borderId="17" xfId="0" applyNumberFormat="1" applyFont="1" applyFill="1" applyBorder="1" applyAlignment="1">
      <alignment/>
    </xf>
    <xf numFmtId="14" fontId="66" fillId="0" borderId="17" xfId="0" applyNumberFormat="1" applyFont="1" applyFill="1" applyBorder="1" applyAlignment="1">
      <alignment/>
    </xf>
    <xf numFmtId="3" fontId="67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4" fontId="5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3" fontId="68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3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14" fontId="5" fillId="0" borderId="10" xfId="0" applyNumberFormat="1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left" wrapText="1"/>
      <protection locked="0"/>
    </xf>
    <xf numFmtId="1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wrapText="1"/>
    </xf>
    <xf numFmtId="3" fontId="5" fillId="0" borderId="18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wrapText="1"/>
    </xf>
    <xf numFmtId="0" fontId="5" fillId="0" borderId="17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65" fillId="0" borderId="10" xfId="0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/>
    </xf>
    <xf numFmtId="3" fontId="65" fillId="0" borderId="17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33" fillId="0" borderId="0" xfId="0" applyFont="1" applyAlignment="1">
      <alignment/>
    </xf>
    <xf numFmtId="0" fontId="12" fillId="0" borderId="10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wrapText="1"/>
    </xf>
    <xf numFmtId="3" fontId="70" fillId="0" borderId="0" xfId="0" applyNumberFormat="1" applyFont="1" applyFill="1" applyAlignment="1">
      <alignment/>
    </xf>
    <xf numFmtId="0" fontId="69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 shrinkToFit="1"/>
    </xf>
    <xf numFmtId="0" fontId="0" fillId="0" borderId="0" xfId="0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 shrinkToFit="1"/>
    </xf>
    <xf numFmtId="3" fontId="12" fillId="0" borderId="0" xfId="0" applyNumberFormat="1" applyFont="1" applyFill="1" applyAlignment="1">
      <alignment/>
    </xf>
    <xf numFmtId="0" fontId="7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167" fontId="7" fillId="0" borderId="10" xfId="0" applyNumberFormat="1" applyFont="1" applyBorder="1" applyAlignment="1">
      <alignment horizontal="right" vertical="center"/>
    </xf>
    <xf numFmtId="14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/>
    </xf>
    <xf numFmtId="0" fontId="7" fillId="35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 applyProtection="1">
      <alignment horizontal="center" vertical="center" wrapText="1"/>
      <protection locked="0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 applyProtection="1">
      <alignment horizontal="center" vertical="center" wrapText="1"/>
      <protection locked="0"/>
    </xf>
    <xf numFmtId="0" fontId="7" fillId="35" borderId="10" xfId="0" applyNumberFormat="1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167" fontId="7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60" applyFont="1" applyFill="1" applyBorder="1" applyAlignment="1">
      <alignment horizontal="center" vertical="center" wrapText="1"/>
      <protection/>
    </xf>
    <xf numFmtId="0" fontId="7" fillId="35" borderId="10" xfId="60" applyNumberFormat="1" applyFont="1" applyFill="1" applyBorder="1" applyAlignment="1">
      <alignment horizontal="center" vertical="center" wrapText="1"/>
      <protection/>
    </xf>
    <xf numFmtId="0" fontId="7" fillId="35" borderId="12" xfId="60" applyNumberFormat="1" applyFont="1" applyFill="1" applyBorder="1" applyAlignment="1">
      <alignment horizontal="center" vertical="center" wrapText="1"/>
      <protection/>
    </xf>
    <xf numFmtId="14" fontId="7" fillId="35" borderId="15" xfId="0" applyNumberFormat="1" applyFont="1" applyFill="1" applyBorder="1" applyAlignment="1">
      <alignment vertical="center" wrapText="1"/>
    </xf>
    <xf numFmtId="14" fontId="7" fillId="35" borderId="15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 applyProtection="1">
      <alignment horizontal="left" vertical="center" wrapText="1"/>
      <protection locked="0"/>
    </xf>
    <xf numFmtId="14" fontId="7" fillId="35" borderId="12" xfId="0" applyNumberFormat="1" applyFont="1" applyFill="1" applyBorder="1" applyAlignment="1">
      <alignment horizontal="center" vertical="center" wrapText="1"/>
    </xf>
    <xf numFmtId="0" fontId="7" fillId="35" borderId="10" xfId="57" applyFont="1" applyFill="1" applyBorder="1" applyAlignment="1">
      <alignment horizontal="left" vertical="center" wrapText="1"/>
      <protection/>
    </xf>
    <xf numFmtId="0" fontId="7" fillId="35" borderId="10" xfId="57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/>
    </xf>
    <xf numFmtId="14" fontId="7" fillId="35" borderId="10" xfId="0" applyNumberFormat="1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vertical="center"/>
    </xf>
    <xf numFmtId="167" fontId="7" fillId="35" borderId="10" xfId="0" applyNumberFormat="1" applyFont="1" applyFill="1" applyBorder="1" applyAlignment="1">
      <alignment horizontal="right" vertical="center" wrapText="1"/>
    </xf>
    <xf numFmtId="14" fontId="7" fillId="35" borderId="10" xfId="0" applyNumberFormat="1" applyFont="1" applyFill="1" applyBorder="1" applyAlignment="1">
      <alignment vertical="center" wrapText="1"/>
    </xf>
    <xf numFmtId="14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>
      <alignment/>
    </xf>
    <xf numFmtId="3" fontId="7" fillId="35" borderId="10" xfId="59" applyNumberFormat="1" applyFont="1" applyFill="1" applyBorder="1" applyAlignment="1" applyProtection="1">
      <alignment horizontal="center" vertical="center" wrapText="1" shrinkToFit="1"/>
      <protection locked="0"/>
    </xf>
    <xf numFmtId="0" fontId="7" fillId="35" borderId="10" xfId="60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Border="1" applyAlignment="1">
      <alignment horizontal="center" vertical="top" wrapText="1"/>
    </xf>
    <xf numFmtId="0" fontId="7" fillId="35" borderId="12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35" borderId="10" xfId="0" applyNumberFormat="1" applyFont="1" applyFill="1" applyBorder="1" applyAlignment="1">
      <alignment horizontal="center" vertical="top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right" vertical="center" wrapText="1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14" fontId="7" fillId="35" borderId="12" xfId="0" applyNumberFormat="1" applyFont="1" applyFill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>
      <alignment/>
    </xf>
    <xf numFmtId="0" fontId="7" fillId="0" borderId="20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67" fontId="7" fillId="0" borderId="0" xfId="0" applyNumberFormat="1" applyFont="1" applyAlignment="1">
      <alignment/>
    </xf>
    <xf numFmtId="0" fontId="7" fillId="35" borderId="20" xfId="0" applyFont="1" applyFill="1" applyBorder="1" applyAlignment="1">
      <alignment vertical="center" wrapText="1"/>
    </xf>
    <xf numFmtId="164" fontId="7" fillId="35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vertical="center" wrapText="1"/>
      <protection locked="0"/>
    </xf>
    <xf numFmtId="14" fontId="7" fillId="35" borderId="10" xfId="61" applyNumberFormat="1" applyFont="1" applyFill="1" applyBorder="1" applyAlignment="1" applyProtection="1">
      <alignment horizontal="center" vertical="center"/>
      <protection locked="0"/>
    </xf>
    <xf numFmtId="0" fontId="12" fillId="35" borderId="0" xfId="61" applyFont="1" applyFill="1" applyAlignment="1" applyProtection="1">
      <alignment horizontal="center" vertical="center" wrapText="1"/>
      <protection locked="0"/>
    </xf>
    <xf numFmtId="0" fontId="40" fillId="35" borderId="0" xfId="61" applyFont="1" applyFill="1">
      <alignment/>
      <protection/>
    </xf>
    <xf numFmtId="49" fontId="12" fillId="35" borderId="0" xfId="0" applyNumberFormat="1" applyFont="1" applyFill="1" applyAlignment="1" applyProtection="1">
      <alignment horizontal="center" vertical="center" wrapText="1"/>
      <protection locked="0"/>
    </xf>
    <xf numFmtId="3" fontId="12" fillId="35" borderId="10" xfId="59" applyNumberFormat="1" applyFont="1" applyFill="1" applyBorder="1" applyAlignment="1" applyProtection="1">
      <alignment horizontal="center" vertical="center" wrapText="1" shrinkToFit="1"/>
      <protection locked="0"/>
    </xf>
    <xf numFmtId="0" fontId="7" fillId="35" borderId="0" xfId="61" applyFont="1" applyFill="1" applyAlignment="1" applyProtection="1">
      <alignment horizontal="center" vertical="center" wrapText="1"/>
      <protection locked="0"/>
    </xf>
    <xf numFmtId="49" fontId="7" fillId="35" borderId="0" xfId="0" applyNumberFormat="1" applyFont="1" applyFill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67" fontId="7" fillId="0" borderId="12" xfId="0" applyNumberFormat="1" applyFont="1" applyBorder="1" applyAlignment="1">
      <alignment horizontal="right" vertical="center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35" borderId="15" xfId="0" applyFont="1" applyFill="1" applyBorder="1" applyAlignment="1" applyProtection="1">
      <alignment horizontal="left" vertical="center" wrapText="1"/>
      <protection locked="0"/>
    </xf>
    <xf numFmtId="167" fontId="7" fillId="0" borderId="15" xfId="0" applyNumberFormat="1" applyFont="1" applyBorder="1" applyAlignment="1">
      <alignment horizontal="right" vertical="center"/>
    </xf>
    <xf numFmtId="14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>
      <alignment horizontal="left" wrapText="1"/>
    </xf>
    <xf numFmtId="14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40" fillId="35" borderId="10" xfId="0" applyFont="1" applyFill="1" applyBorder="1" applyAlignment="1">
      <alignment/>
    </xf>
    <xf numFmtId="0" fontId="6" fillId="35" borderId="0" xfId="0" applyFont="1" applyFill="1" applyAlignment="1" applyProtection="1">
      <alignment horizontal="center" vertical="center" wrapText="1"/>
      <protection locked="0"/>
    </xf>
    <xf numFmtId="49" fontId="6" fillId="35" borderId="0" xfId="0" applyNumberFormat="1" applyFont="1" applyFill="1" applyAlignment="1" applyProtection="1">
      <alignment horizontal="center" vertical="center" wrapText="1"/>
      <protection locked="0"/>
    </xf>
    <xf numFmtId="0" fontId="40" fillId="35" borderId="0" xfId="0" applyFont="1" applyFill="1" applyAlignment="1">
      <alignment/>
    </xf>
    <xf numFmtId="0" fontId="40" fillId="35" borderId="10" xfId="0" applyFont="1" applyFill="1" applyBorder="1" applyAlignment="1">
      <alignment horizontal="center"/>
    </xf>
    <xf numFmtId="0" fontId="40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left" vertical="center" wrapText="1"/>
    </xf>
    <xf numFmtId="14" fontId="7" fillId="35" borderId="12" xfId="0" applyNumberFormat="1" applyFont="1" applyFill="1" applyBorder="1" applyAlignment="1">
      <alignment vertical="center"/>
    </xf>
    <xf numFmtId="0" fontId="40" fillId="35" borderId="12" xfId="0" applyFont="1" applyFill="1" applyBorder="1" applyAlignment="1">
      <alignment/>
    </xf>
    <xf numFmtId="164" fontId="5" fillId="0" borderId="10" xfId="42" applyNumberFormat="1" applyFont="1" applyFill="1" applyBorder="1" applyAlignment="1" applyProtection="1">
      <alignment vertical="center" wrapText="1"/>
      <protection locked="0"/>
    </xf>
    <xf numFmtId="0" fontId="7" fillId="35" borderId="12" xfId="0" applyFont="1" applyFill="1" applyBorder="1" applyAlignment="1">
      <alignment vertical="center" wrapText="1"/>
    </xf>
    <xf numFmtId="37" fontId="7" fillId="0" borderId="12" xfId="0" applyNumberFormat="1" applyFont="1" applyBorder="1" applyAlignment="1">
      <alignment horizontal="right" vertical="center"/>
    </xf>
    <xf numFmtId="14" fontId="7" fillId="35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64" fontId="5" fillId="0" borderId="10" xfId="42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9" fontId="6" fillId="35" borderId="10" xfId="64" applyFont="1" applyFill="1" applyBorder="1" applyAlignment="1" applyProtection="1">
      <alignment horizontal="left" vertical="center" wrapText="1"/>
      <protection locked="0"/>
    </xf>
    <xf numFmtId="0" fontId="3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164" fontId="5" fillId="0" borderId="10" xfId="42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>
      <alignment horizontal="center" vertical="top" wrapText="1"/>
    </xf>
    <xf numFmtId="0" fontId="3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3" fontId="5" fillId="34" borderId="10" xfId="45" applyNumberFormat="1" applyFont="1" applyFill="1" applyBorder="1" applyAlignment="1" applyProtection="1">
      <alignment horizontal="left" vertical="center" wrapText="1"/>
      <protection locked="0"/>
    </xf>
    <xf numFmtId="3" fontId="13" fillId="0" borderId="10" xfId="0" applyNumberFormat="1" applyFont="1" applyBorder="1" applyAlignment="1">
      <alignment wrapText="1"/>
    </xf>
    <xf numFmtId="0" fontId="5" fillId="34" borderId="10" xfId="0" applyFont="1" applyFill="1" applyBorder="1" applyAlignment="1">
      <alignment wrapText="1"/>
    </xf>
    <xf numFmtId="3" fontId="5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3" fontId="5" fillId="34" borderId="10" xfId="0" applyNumberFormat="1" applyFont="1" applyFill="1" applyBorder="1" applyAlignment="1">
      <alignment horizontal="left" wrapText="1"/>
    </xf>
    <xf numFmtId="14" fontId="5" fillId="34" borderId="10" xfId="0" applyNumberFormat="1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/>
    </xf>
    <xf numFmtId="3" fontId="6" fillId="34" borderId="10" xfId="0" applyNumberFormat="1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14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34" borderId="10" xfId="42" applyNumberFormat="1" applyFont="1" applyFill="1" applyBorder="1" applyAlignment="1" applyProtection="1">
      <alignment horizontal="left" vertical="center" wrapText="1"/>
      <protection locked="0"/>
    </xf>
    <xf numFmtId="164" fontId="5" fillId="34" borderId="10" xfId="42" applyNumberFormat="1" applyFont="1" applyFill="1" applyBorder="1" applyAlignment="1" applyProtection="1">
      <alignment horizontal="left" vertical="center" wrapText="1"/>
      <protection locked="0"/>
    </xf>
    <xf numFmtId="0" fontId="5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Border="1" applyAlignment="1" applyProtection="1">
      <alignment horizontal="left" vertical="center" wrapText="1"/>
      <protection locked="0"/>
    </xf>
    <xf numFmtId="49" fontId="5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0" xfId="57" applyFont="1" applyFill="1" applyBorder="1" applyAlignment="1">
      <alignment horizontal="left" wrapText="1"/>
      <protection/>
    </xf>
    <xf numFmtId="0" fontId="5" fillId="34" borderId="10" xfId="58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57" applyFont="1" applyFill="1" applyBorder="1" applyAlignment="1">
      <alignment horizontal="left" wrapText="1"/>
      <protection/>
    </xf>
    <xf numFmtId="49" fontId="5" fillId="34" borderId="10" xfId="58" applyNumberFormat="1" applyFont="1" applyFill="1" applyBorder="1" applyAlignment="1" applyProtection="1">
      <alignment horizontal="left" vertical="center" wrapText="1"/>
      <protection locked="0"/>
    </xf>
    <xf numFmtId="3" fontId="5" fillId="34" borderId="10" xfId="57" applyNumberFormat="1" applyFont="1" applyFill="1" applyBorder="1" applyAlignment="1">
      <alignment horizontal="left" wrapText="1"/>
      <protection/>
    </xf>
    <xf numFmtId="14" fontId="5" fillId="34" borderId="10" xfId="57" applyNumberFormat="1" applyFont="1" applyFill="1" applyBorder="1" applyAlignment="1">
      <alignment horizontal="left" wrapText="1"/>
      <protection/>
    </xf>
    <xf numFmtId="0" fontId="5" fillId="34" borderId="0" xfId="57" applyFont="1" applyFill="1" applyBorder="1" applyAlignment="1">
      <alignment horizontal="left"/>
      <protection/>
    </xf>
    <xf numFmtId="3" fontId="5" fillId="34" borderId="10" xfId="44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58" applyFont="1" applyFill="1" applyBorder="1" applyAlignment="1" applyProtection="1">
      <alignment horizontal="left" vertical="center" wrapText="1"/>
      <protection locked="0"/>
    </xf>
    <xf numFmtId="0" fontId="5" fillId="34" borderId="10" xfId="57" applyFont="1" applyFill="1" applyBorder="1" applyAlignment="1">
      <alignment horizontal="left" vertical="center" wrapText="1"/>
      <protection/>
    </xf>
    <xf numFmtId="3" fontId="5" fillId="34" borderId="10" xfId="57" applyNumberFormat="1" applyFont="1" applyFill="1" applyBorder="1" applyAlignment="1">
      <alignment horizontal="left" vertical="center" wrapText="1"/>
      <protection/>
    </xf>
    <xf numFmtId="14" fontId="5" fillId="34" borderId="10" xfId="57" applyNumberFormat="1" applyFont="1" applyFill="1" applyBorder="1" applyAlignment="1">
      <alignment horizontal="left" vertical="center" wrapText="1"/>
      <protection/>
    </xf>
    <xf numFmtId="0" fontId="36" fillId="34" borderId="10" xfId="0" applyFont="1" applyFill="1" applyBorder="1" applyAlignment="1" applyProtection="1">
      <alignment horizontal="center" vertical="center" wrapText="1"/>
      <protection locked="0"/>
    </xf>
    <xf numFmtId="3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3" fontId="5" fillId="34" borderId="10" xfId="45" applyNumberFormat="1" applyFont="1" applyFill="1" applyBorder="1" applyAlignment="1" applyProtection="1">
      <alignment horizontal="center" vertical="center" wrapText="1"/>
      <protection locked="0"/>
    </xf>
    <xf numFmtId="14" fontId="5" fillId="34" borderId="10" xfId="0" applyNumberFormat="1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right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167" fontId="5" fillId="0" borderId="15" xfId="0" applyNumberFormat="1" applyFont="1" applyBorder="1" applyAlignment="1">
      <alignment horizontal="right" vertical="center" wrapText="1"/>
    </xf>
    <xf numFmtId="167" fontId="5" fillId="0" borderId="15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167" fontId="5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67" fontId="39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67" fontId="5" fillId="0" borderId="12" xfId="0" applyNumberFormat="1" applyFont="1" applyBorder="1" applyAlignment="1">
      <alignment horizontal="right" vertical="center" wrapText="1"/>
    </xf>
    <xf numFmtId="1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171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7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11 tháng (6)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11 tháng (6)" xfId="58"/>
    <cellStyle name="Normal_HINHSU-05" xfId="59"/>
    <cellStyle name="Normal_Sheet1" xfId="60"/>
    <cellStyle name="Normal_Sheet1_CHỦ ĐỘNG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4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rgb="FFFF000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" name="Text Box 1246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" name="Text Box 1247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3" name="Text Box 1248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4" name="Text Box 1249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5" name="Text Box 1250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6" name="Text Box 1251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7" name="Text Box 1252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8" name="Text Box 1253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9" name="Text Box 1254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0" name="Text Box 1255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1" name="Text Box 1256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2" name="Text Box 1257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3" name="Text Box 1258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4" name="Text Box 1259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5" name="Text Box 1260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6" name="Text Box 185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7" name="Text Box 186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8" name="Text Box 187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9" name="Text Box 188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0" name="Text Box 189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1" name="Text Box 190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2" name="Text Box 191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3" name="Text Box 192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4" name="Text Box 193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5" name="Text Box 194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6" name="Text Box 195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7" name="Text Box 196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8" name="Text Box 197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9" name="Text Box 198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30" name="Text Box 199"/>
        <xdr:cNvSpPr txBox="1">
          <a:spLocks noChangeArrowheads="1"/>
        </xdr:cNvSpPr>
      </xdr:nvSpPr>
      <xdr:spPr>
        <a:xfrm>
          <a:off x="1343025" y="2812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234"/>
  <sheetViews>
    <sheetView tabSelected="1" zoomScale="85" zoomScaleNormal="85" zoomScalePageLayoutView="0" workbookViewId="0" topLeftCell="A6">
      <selection activeCell="A12" sqref="A12:IV2234"/>
    </sheetView>
  </sheetViews>
  <sheetFormatPr defaultColWidth="9.140625" defaultRowHeight="12.75"/>
  <cols>
    <col min="1" max="1" width="4.28125" style="11" customWidth="1"/>
    <col min="2" max="2" width="15.8515625" style="11" customWidth="1"/>
    <col min="3" max="3" width="13.421875" style="11" customWidth="1"/>
    <col min="4" max="4" width="15.28125" style="11" customWidth="1"/>
    <col min="5" max="5" width="11.8515625" style="11" customWidth="1"/>
    <col min="6" max="6" width="12.140625" style="11" customWidth="1"/>
    <col min="7" max="7" width="12.7109375" style="11" customWidth="1"/>
    <col min="8" max="8" width="11.140625" style="41" customWidth="1"/>
    <col min="9" max="9" width="9.140625" style="41" customWidth="1"/>
    <col min="10" max="10" width="9.57421875" style="41" customWidth="1"/>
    <col min="11" max="11" width="11.140625" style="11" customWidth="1"/>
    <col min="12" max="12" width="11.00390625" style="69" customWidth="1"/>
    <col min="13" max="13" width="9.00390625" style="69" customWidth="1"/>
    <col min="14" max="16384" width="9.140625" style="11" customWidth="1"/>
  </cols>
  <sheetData>
    <row r="1" spans="1:5" ht="18.75">
      <c r="A1" s="101" t="s">
        <v>28</v>
      </c>
      <c r="B1" s="101"/>
      <c r="C1" s="101"/>
      <c r="D1" s="101"/>
      <c r="E1" s="101"/>
    </row>
    <row r="2" spans="1:13" ht="20.25" customHeight="1">
      <c r="A2" s="104" t="s">
        <v>17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30" customHeight="1">
      <c r="A3" s="106" t="s">
        <v>18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s="43" customFormat="1" ht="4.5" customHeight="1">
      <c r="A4" s="11"/>
      <c r="E4" s="44"/>
      <c r="F4" s="44"/>
      <c r="G4" s="44"/>
      <c r="H4" s="45"/>
      <c r="I4" s="45"/>
      <c r="J4" s="45"/>
      <c r="K4" s="44"/>
      <c r="L4" s="70"/>
      <c r="M4" s="70"/>
    </row>
    <row r="5" spans="2:13" ht="39" customHeight="1">
      <c r="B5" s="107" t="s">
        <v>9100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2:13" ht="7.5" customHeight="1">
      <c r="B6" s="42"/>
      <c r="C6" s="42"/>
      <c r="D6" s="42"/>
      <c r="E6" s="42"/>
      <c r="F6" s="42"/>
      <c r="G6" s="42"/>
      <c r="H6" s="46"/>
      <c r="I6" s="46"/>
      <c r="J6" s="46"/>
      <c r="K6" s="109"/>
      <c r="L6" s="109"/>
      <c r="M6" s="109"/>
    </row>
    <row r="7" spans="1:13" s="3" customFormat="1" ht="31.5" customHeight="1">
      <c r="A7" s="103" t="s">
        <v>8</v>
      </c>
      <c r="B7" s="102" t="s">
        <v>6</v>
      </c>
      <c r="C7" s="102" t="s">
        <v>5</v>
      </c>
      <c r="D7" s="102" t="s">
        <v>7</v>
      </c>
      <c r="E7" s="102" t="s">
        <v>0</v>
      </c>
      <c r="F7" s="102" t="s">
        <v>1</v>
      </c>
      <c r="G7" s="102" t="s">
        <v>3</v>
      </c>
      <c r="H7" s="102"/>
      <c r="I7" s="102"/>
      <c r="J7" s="102"/>
      <c r="K7" s="102" t="s">
        <v>16</v>
      </c>
      <c r="L7" s="102" t="s">
        <v>2</v>
      </c>
      <c r="M7" s="102" t="s">
        <v>4</v>
      </c>
    </row>
    <row r="8" spans="1:13" s="3" customFormat="1" ht="26.25" customHeight="1">
      <c r="A8" s="103"/>
      <c r="B8" s="102"/>
      <c r="C8" s="102"/>
      <c r="D8" s="102"/>
      <c r="E8" s="102"/>
      <c r="F8" s="102"/>
      <c r="G8" s="102" t="s">
        <v>11</v>
      </c>
      <c r="H8" s="102" t="s">
        <v>12</v>
      </c>
      <c r="I8" s="102"/>
      <c r="J8" s="102"/>
      <c r="K8" s="102"/>
      <c r="L8" s="102"/>
      <c r="M8" s="102"/>
    </row>
    <row r="9" spans="1:13" s="3" customFormat="1" ht="84" customHeight="1">
      <c r="A9" s="103"/>
      <c r="B9" s="102"/>
      <c r="C9" s="102"/>
      <c r="D9" s="102"/>
      <c r="E9" s="102"/>
      <c r="F9" s="102"/>
      <c r="G9" s="103"/>
      <c r="H9" s="47" t="s">
        <v>13</v>
      </c>
      <c r="I9" s="47" t="s">
        <v>14</v>
      </c>
      <c r="J9" s="47" t="s">
        <v>15</v>
      </c>
      <c r="K9" s="102"/>
      <c r="L9" s="102"/>
      <c r="M9" s="102"/>
    </row>
    <row r="10" spans="1:13" s="3" customFormat="1" ht="15" customHeight="1">
      <c r="A10" s="2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36">
        <v>8</v>
      </c>
      <c r="I10" s="36">
        <v>9</v>
      </c>
      <c r="J10" s="36">
        <v>10</v>
      </c>
      <c r="K10" s="1">
        <v>11</v>
      </c>
      <c r="L10" s="10">
        <v>12</v>
      </c>
      <c r="M10" s="10">
        <v>13</v>
      </c>
    </row>
    <row r="11" spans="1:13" s="3" customFormat="1" ht="17.25" customHeight="1">
      <c r="A11" s="7"/>
      <c r="B11" s="9" t="s">
        <v>9</v>
      </c>
      <c r="C11" s="1"/>
      <c r="D11" s="1"/>
      <c r="E11" s="1"/>
      <c r="F11" s="1"/>
      <c r="G11" s="1"/>
      <c r="H11" s="36"/>
      <c r="I11" s="36"/>
      <c r="J11" s="36"/>
      <c r="K11" s="1"/>
      <c r="L11" s="10"/>
      <c r="M11" s="10"/>
    </row>
    <row r="12" spans="1:13" s="3" customFormat="1" ht="19.5" customHeight="1">
      <c r="A12" s="48">
        <v>1</v>
      </c>
      <c r="B12" s="49" t="s">
        <v>19</v>
      </c>
      <c r="C12" s="49"/>
      <c r="D12" s="49"/>
      <c r="E12" s="49"/>
      <c r="F12" s="49"/>
      <c r="G12" s="49"/>
      <c r="H12" s="50">
        <f>+SUM(H13:H118)</f>
        <v>400195210</v>
      </c>
      <c r="I12" s="50">
        <f>+SUM(I13:I118)</f>
        <v>0</v>
      </c>
      <c r="J12" s="50">
        <f>+SUM(J13:J118)</f>
        <v>0</v>
      </c>
      <c r="K12" s="49"/>
      <c r="L12" s="71"/>
      <c r="M12" s="71"/>
    </row>
    <row r="13" spans="1:17" s="141" customFormat="1" ht="76.5">
      <c r="A13" s="58">
        <v>1</v>
      </c>
      <c r="B13" s="136" t="s">
        <v>1443</v>
      </c>
      <c r="C13" s="128" t="s">
        <v>1444</v>
      </c>
      <c r="D13" s="58" t="s">
        <v>1445</v>
      </c>
      <c r="E13" s="122" t="s">
        <v>1446</v>
      </c>
      <c r="F13" s="122" t="s">
        <v>1447</v>
      </c>
      <c r="G13" s="58" t="s">
        <v>1448</v>
      </c>
      <c r="H13" s="137">
        <v>10264</v>
      </c>
      <c r="I13" s="138"/>
      <c r="J13" s="138"/>
      <c r="K13" s="135">
        <v>42994</v>
      </c>
      <c r="L13" s="122" t="s">
        <v>1449</v>
      </c>
      <c r="M13" s="139"/>
      <c r="N13" s="140"/>
      <c r="Q13" s="142"/>
    </row>
    <row r="14" spans="1:17" s="141" customFormat="1" ht="25.5">
      <c r="A14" s="58">
        <f>+A13+1</f>
        <v>2</v>
      </c>
      <c r="B14" s="136" t="s">
        <v>1443</v>
      </c>
      <c r="C14" s="143" t="s">
        <v>1450</v>
      </c>
      <c r="D14" s="58" t="s">
        <v>1451</v>
      </c>
      <c r="E14" s="144" t="s">
        <v>1452</v>
      </c>
      <c r="F14" s="144" t="s">
        <v>1453</v>
      </c>
      <c r="G14" s="58" t="s">
        <v>1448</v>
      </c>
      <c r="H14" s="137">
        <v>9355</v>
      </c>
      <c r="I14" s="138"/>
      <c r="J14" s="138"/>
      <c r="K14" s="135">
        <v>42934</v>
      </c>
      <c r="L14" s="145" t="s">
        <v>1454</v>
      </c>
      <c r="M14" s="136"/>
      <c r="N14" s="146"/>
      <c r="Q14" s="142"/>
    </row>
    <row r="15" spans="1:17" s="141" customFormat="1" ht="25.5">
      <c r="A15" s="58">
        <f>+A14+1</f>
        <v>3</v>
      </c>
      <c r="B15" s="136" t="s">
        <v>1443</v>
      </c>
      <c r="C15" s="143" t="s">
        <v>1455</v>
      </c>
      <c r="D15" s="58" t="s">
        <v>1456</v>
      </c>
      <c r="E15" s="144" t="s">
        <v>1457</v>
      </c>
      <c r="F15" s="144" t="s">
        <v>1458</v>
      </c>
      <c r="G15" s="58" t="s">
        <v>1448</v>
      </c>
      <c r="H15" s="147">
        <v>14907</v>
      </c>
      <c r="I15" s="138"/>
      <c r="J15" s="138"/>
      <c r="K15" s="135">
        <v>43004</v>
      </c>
      <c r="L15" s="145" t="s">
        <v>1459</v>
      </c>
      <c r="M15" s="136"/>
      <c r="N15" s="146"/>
      <c r="Q15" s="142"/>
    </row>
    <row r="16" spans="1:17" s="3" customFormat="1" ht="63.75">
      <c r="A16" s="58">
        <f>+A15+1</f>
        <v>4</v>
      </c>
      <c r="B16" s="136" t="s">
        <v>1443</v>
      </c>
      <c r="C16" s="122" t="s">
        <v>1460</v>
      </c>
      <c r="D16" s="58" t="s">
        <v>1461</v>
      </c>
      <c r="E16" s="122" t="s">
        <v>1462</v>
      </c>
      <c r="F16" s="122" t="s">
        <v>1463</v>
      </c>
      <c r="G16" s="58" t="s">
        <v>1448</v>
      </c>
      <c r="H16" s="137">
        <v>24200</v>
      </c>
      <c r="I16" s="138"/>
      <c r="J16" s="138"/>
      <c r="K16" s="135">
        <v>43061</v>
      </c>
      <c r="L16" s="122" t="s">
        <v>1464</v>
      </c>
      <c r="M16" s="136"/>
      <c r="N16" s="148"/>
      <c r="Q16" s="11"/>
    </row>
    <row r="17" spans="1:17" s="141" customFormat="1" ht="38.25">
      <c r="A17" s="58">
        <f>+A16+1</f>
        <v>5</v>
      </c>
      <c r="B17" s="136" t="s">
        <v>1443</v>
      </c>
      <c r="C17" s="143" t="s">
        <v>1465</v>
      </c>
      <c r="D17" s="58" t="s">
        <v>1466</v>
      </c>
      <c r="E17" s="144" t="s">
        <v>1467</v>
      </c>
      <c r="F17" s="144" t="s">
        <v>1468</v>
      </c>
      <c r="G17" s="58" t="s">
        <v>1448</v>
      </c>
      <c r="H17" s="137">
        <v>11784</v>
      </c>
      <c r="I17" s="138"/>
      <c r="J17" s="138"/>
      <c r="K17" s="135">
        <v>42954</v>
      </c>
      <c r="L17" s="145" t="s">
        <v>1469</v>
      </c>
      <c r="M17" s="136"/>
      <c r="N17" s="146"/>
      <c r="O17" s="149"/>
      <c r="P17" s="149"/>
      <c r="Q17" s="142"/>
    </row>
    <row r="18" spans="1:17" s="141" customFormat="1" ht="25.5">
      <c r="A18" s="58">
        <v>6</v>
      </c>
      <c r="B18" s="136" t="s">
        <v>1470</v>
      </c>
      <c r="C18" s="150" t="s">
        <v>1471</v>
      </c>
      <c r="D18" s="58" t="s">
        <v>1472</v>
      </c>
      <c r="E18" s="144" t="s">
        <v>1473</v>
      </c>
      <c r="F18" s="144" t="s">
        <v>1474</v>
      </c>
      <c r="G18" s="58" t="s">
        <v>1448</v>
      </c>
      <c r="H18" s="137">
        <f>5000+114388</f>
        <v>119388</v>
      </c>
      <c r="I18" s="138"/>
      <c r="J18" s="138"/>
      <c r="K18" s="135">
        <v>42893</v>
      </c>
      <c r="L18" s="145" t="s">
        <v>1475</v>
      </c>
      <c r="M18" s="136"/>
      <c r="N18" s="146"/>
      <c r="Q18" s="142"/>
    </row>
    <row r="19" spans="1:18" s="141" customFormat="1" ht="26.25" customHeight="1">
      <c r="A19" s="58">
        <v>7</v>
      </c>
      <c r="B19" s="136" t="s">
        <v>1470</v>
      </c>
      <c r="C19" s="150" t="s">
        <v>1476</v>
      </c>
      <c r="D19" s="58" t="s">
        <v>1477</v>
      </c>
      <c r="E19" s="144" t="s">
        <v>1478</v>
      </c>
      <c r="F19" s="144" t="s">
        <v>1479</v>
      </c>
      <c r="G19" s="58" t="s">
        <v>1448</v>
      </c>
      <c r="H19" s="137">
        <v>134500</v>
      </c>
      <c r="I19" s="138"/>
      <c r="J19" s="138"/>
      <c r="K19" s="135">
        <v>42995</v>
      </c>
      <c r="L19" s="145" t="s">
        <v>1480</v>
      </c>
      <c r="M19" s="136"/>
      <c r="N19" s="146"/>
      <c r="Q19" s="142"/>
      <c r="R19" s="151"/>
    </row>
    <row r="20" spans="1:17" s="141" customFormat="1" ht="25.5">
      <c r="A20" s="58">
        <v>8</v>
      </c>
      <c r="B20" s="136" t="s">
        <v>1470</v>
      </c>
      <c r="C20" s="150" t="s">
        <v>1481</v>
      </c>
      <c r="D20" s="58" t="s">
        <v>1482</v>
      </c>
      <c r="E20" s="144" t="s">
        <v>1483</v>
      </c>
      <c r="F20" s="144" t="s">
        <v>1484</v>
      </c>
      <c r="G20" s="58" t="s">
        <v>1448</v>
      </c>
      <c r="H20" s="137">
        <v>83000</v>
      </c>
      <c r="I20" s="138"/>
      <c r="J20" s="138"/>
      <c r="K20" s="135">
        <v>43058</v>
      </c>
      <c r="L20" s="145" t="s">
        <v>1485</v>
      </c>
      <c r="M20" s="136"/>
      <c r="N20" s="142"/>
      <c r="O20" s="142"/>
      <c r="P20" s="142"/>
      <c r="Q20" s="142"/>
    </row>
    <row r="21" spans="1:13" s="142" customFormat="1" ht="38.25">
      <c r="A21" s="58">
        <v>9</v>
      </c>
      <c r="B21" s="136" t="s">
        <v>1470</v>
      </c>
      <c r="C21" s="150" t="s">
        <v>1486</v>
      </c>
      <c r="D21" s="58" t="s">
        <v>1487</v>
      </c>
      <c r="E21" s="144" t="s">
        <v>1488</v>
      </c>
      <c r="F21" s="144" t="s">
        <v>1489</v>
      </c>
      <c r="G21" s="58" t="s">
        <v>1448</v>
      </c>
      <c r="H21" s="152">
        <v>39500</v>
      </c>
      <c r="I21" s="153"/>
      <c r="J21" s="153"/>
      <c r="K21" s="135">
        <v>43058</v>
      </c>
      <c r="L21" s="145" t="s">
        <v>1490</v>
      </c>
      <c r="M21" s="122"/>
    </row>
    <row r="22" spans="1:13" s="142" customFormat="1" ht="25.5">
      <c r="A22" s="58">
        <v>10</v>
      </c>
      <c r="B22" s="136" t="s">
        <v>1470</v>
      </c>
      <c r="C22" s="139" t="s">
        <v>1491</v>
      </c>
      <c r="D22" s="139" t="s">
        <v>1492</v>
      </c>
      <c r="E22" s="122" t="s">
        <v>1493</v>
      </c>
      <c r="F22" s="154" t="s">
        <v>1494</v>
      </c>
      <c r="G22" s="139" t="s">
        <v>1495</v>
      </c>
      <c r="H22" s="155">
        <v>36593</v>
      </c>
      <c r="I22" s="156"/>
      <c r="J22" s="157"/>
      <c r="K22" s="158">
        <v>43336</v>
      </c>
      <c r="L22" s="154" t="s">
        <v>1496</v>
      </c>
      <c r="M22" s="122"/>
    </row>
    <row r="23" spans="1:13" s="142" customFormat="1" ht="25.5">
      <c r="A23" s="58">
        <v>11</v>
      </c>
      <c r="B23" s="159" t="s">
        <v>1470</v>
      </c>
      <c r="C23" s="139" t="s">
        <v>1497</v>
      </c>
      <c r="D23" s="139" t="s">
        <v>1498</v>
      </c>
      <c r="E23" s="122" t="s">
        <v>1499</v>
      </c>
      <c r="F23" s="154" t="s">
        <v>1500</v>
      </c>
      <c r="G23" s="139" t="s">
        <v>1501</v>
      </c>
      <c r="H23" s="155">
        <v>2375</v>
      </c>
      <c r="I23" s="156"/>
      <c r="J23" s="157"/>
      <c r="K23" s="158">
        <v>43336</v>
      </c>
      <c r="L23" s="154" t="s">
        <v>1502</v>
      </c>
      <c r="M23" s="160"/>
    </row>
    <row r="24" spans="1:13" s="142" customFormat="1" ht="25.5">
      <c r="A24" s="58">
        <v>12</v>
      </c>
      <c r="B24" s="159" t="s">
        <v>1470</v>
      </c>
      <c r="C24" s="139" t="s">
        <v>1503</v>
      </c>
      <c r="D24" s="139" t="s">
        <v>1504</v>
      </c>
      <c r="E24" s="122" t="s">
        <v>1505</v>
      </c>
      <c r="F24" s="154" t="s">
        <v>1506</v>
      </c>
      <c r="G24" s="139" t="s">
        <v>1501</v>
      </c>
      <c r="H24" s="155">
        <v>5200</v>
      </c>
      <c r="I24" s="156"/>
      <c r="J24" s="157"/>
      <c r="K24" s="158">
        <v>43368</v>
      </c>
      <c r="L24" s="154" t="s">
        <v>1507</v>
      </c>
      <c r="M24" s="122"/>
    </row>
    <row r="25" spans="1:16" s="171" customFormat="1" ht="25.5">
      <c r="A25" s="58">
        <v>13</v>
      </c>
      <c r="B25" s="161" t="s">
        <v>1470</v>
      </c>
      <c r="C25" s="162" t="s">
        <v>1508</v>
      </c>
      <c r="D25" s="162" t="s">
        <v>1509</v>
      </c>
      <c r="E25" s="163" t="s">
        <v>1510</v>
      </c>
      <c r="F25" s="164" t="s">
        <v>1511</v>
      </c>
      <c r="G25" s="162" t="s">
        <v>1501</v>
      </c>
      <c r="H25" s="165">
        <v>4200</v>
      </c>
      <c r="I25" s="166"/>
      <c r="J25" s="167"/>
      <c r="K25" s="168">
        <v>43672</v>
      </c>
      <c r="L25" s="164" t="s">
        <v>1512</v>
      </c>
      <c r="M25" s="163"/>
      <c r="N25" s="169"/>
      <c r="O25" s="170"/>
      <c r="P25" s="170"/>
    </row>
    <row r="26" spans="1:16" s="171" customFormat="1" ht="25.5">
      <c r="A26" s="58">
        <v>14</v>
      </c>
      <c r="B26" s="161" t="s">
        <v>1470</v>
      </c>
      <c r="C26" s="162" t="s">
        <v>661</v>
      </c>
      <c r="D26" s="162" t="s">
        <v>1513</v>
      </c>
      <c r="E26" s="163" t="s">
        <v>1510</v>
      </c>
      <c r="F26" s="164" t="s">
        <v>1514</v>
      </c>
      <c r="G26" s="162" t="s">
        <v>1501</v>
      </c>
      <c r="H26" s="165">
        <v>5200</v>
      </c>
      <c r="I26" s="166"/>
      <c r="J26" s="167"/>
      <c r="K26" s="168">
        <v>43672</v>
      </c>
      <c r="L26" s="164" t="s">
        <v>1515</v>
      </c>
      <c r="M26" s="163"/>
      <c r="N26" s="169"/>
      <c r="O26" s="170"/>
      <c r="P26" s="170"/>
    </row>
    <row r="27" spans="1:16" s="171" customFormat="1" ht="25.5">
      <c r="A27" s="58">
        <v>15</v>
      </c>
      <c r="B27" s="161" t="s">
        <v>1470</v>
      </c>
      <c r="C27" s="162" t="s">
        <v>1516</v>
      </c>
      <c r="D27" s="162" t="s">
        <v>1517</v>
      </c>
      <c r="E27" s="163" t="s">
        <v>1518</v>
      </c>
      <c r="F27" s="164" t="s">
        <v>1519</v>
      </c>
      <c r="G27" s="162" t="s">
        <v>1501</v>
      </c>
      <c r="H27" s="165">
        <v>2508</v>
      </c>
      <c r="I27" s="166"/>
      <c r="J27" s="167"/>
      <c r="K27" s="168">
        <v>43672</v>
      </c>
      <c r="L27" s="164" t="s">
        <v>1520</v>
      </c>
      <c r="M27" s="163"/>
      <c r="N27" s="169"/>
      <c r="O27" s="170"/>
      <c r="P27" s="170"/>
    </row>
    <row r="28" spans="1:16" s="171" customFormat="1" ht="25.5">
      <c r="A28" s="58">
        <v>16</v>
      </c>
      <c r="B28" s="161" t="s">
        <v>1470</v>
      </c>
      <c r="C28" s="162" t="s">
        <v>1521</v>
      </c>
      <c r="D28" s="162" t="s">
        <v>1517</v>
      </c>
      <c r="E28" s="163" t="s">
        <v>1518</v>
      </c>
      <c r="F28" s="164" t="s">
        <v>1522</v>
      </c>
      <c r="G28" s="162" t="s">
        <v>1495</v>
      </c>
      <c r="H28" s="165">
        <v>48870</v>
      </c>
      <c r="I28" s="166"/>
      <c r="J28" s="167"/>
      <c r="K28" s="168">
        <v>43672</v>
      </c>
      <c r="L28" s="164" t="s">
        <v>1523</v>
      </c>
      <c r="M28" s="163"/>
      <c r="N28" s="169"/>
      <c r="O28" s="170"/>
      <c r="P28" s="170"/>
    </row>
    <row r="29" spans="1:16" s="142" customFormat="1" ht="25.5">
      <c r="A29" s="58">
        <v>17</v>
      </c>
      <c r="B29" s="159" t="s">
        <v>1470</v>
      </c>
      <c r="C29" s="139" t="s">
        <v>1524</v>
      </c>
      <c r="D29" s="139" t="s">
        <v>1525</v>
      </c>
      <c r="E29" s="122" t="s">
        <v>1526</v>
      </c>
      <c r="F29" s="154" t="s">
        <v>1527</v>
      </c>
      <c r="G29" s="139" t="s">
        <v>1495</v>
      </c>
      <c r="H29" s="155">
        <v>1277730</v>
      </c>
      <c r="I29" s="156"/>
      <c r="J29" s="157"/>
      <c r="K29" s="158">
        <v>43672</v>
      </c>
      <c r="L29" s="154" t="s">
        <v>1528</v>
      </c>
      <c r="M29" s="122"/>
      <c r="N29" s="146"/>
      <c r="O29" s="149"/>
      <c r="P29" s="149"/>
    </row>
    <row r="30" spans="1:16" s="142" customFormat="1" ht="25.5">
      <c r="A30" s="58">
        <v>18</v>
      </c>
      <c r="B30" s="159" t="s">
        <v>1470</v>
      </c>
      <c r="C30" s="122" t="s">
        <v>1529</v>
      </c>
      <c r="D30" s="122" t="s">
        <v>1530</v>
      </c>
      <c r="E30" s="122" t="s">
        <v>1531</v>
      </c>
      <c r="F30" s="154" t="s">
        <v>1532</v>
      </c>
      <c r="G30" s="139" t="s">
        <v>1495</v>
      </c>
      <c r="H30" s="155">
        <v>188150278</v>
      </c>
      <c r="I30" s="156"/>
      <c r="J30" s="157"/>
      <c r="K30" s="158">
        <v>43707</v>
      </c>
      <c r="L30" s="154" t="s">
        <v>1533</v>
      </c>
      <c r="M30" s="122"/>
      <c r="N30" s="146"/>
      <c r="O30" s="149"/>
      <c r="P30" s="149"/>
    </row>
    <row r="31" spans="1:16" s="142" customFormat="1" ht="25.5">
      <c r="A31" s="58">
        <v>19</v>
      </c>
      <c r="B31" s="159" t="s">
        <v>1470</v>
      </c>
      <c r="C31" s="122" t="s">
        <v>1529</v>
      </c>
      <c r="D31" s="122" t="s">
        <v>1530</v>
      </c>
      <c r="E31" s="122" t="s">
        <v>1531</v>
      </c>
      <c r="F31" s="154" t="s">
        <v>1534</v>
      </c>
      <c r="G31" s="139" t="s">
        <v>1495</v>
      </c>
      <c r="H31" s="155">
        <v>4127843</v>
      </c>
      <c r="I31" s="156"/>
      <c r="J31" s="157"/>
      <c r="K31" s="158">
        <v>43707</v>
      </c>
      <c r="L31" s="154" t="s">
        <v>1535</v>
      </c>
      <c r="M31" s="122"/>
      <c r="N31" s="146"/>
      <c r="O31" s="149"/>
      <c r="P31" s="149"/>
    </row>
    <row r="32" spans="1:16" s="142" customFormat="1" ht="25.5">
      <c r="A32" s="58">
        <v>20</v>
      </c>
      <c r="B32" s="159" t="s">
        <v>1470</v>
      </c>
      <c r="C32" s="172" t="s">
        <v>1524</v>
      </c>
      <c r="D32" s="172" t="s">
        <v>1525</v>
      </c>
      <c r="E32" s="173" t="s">
        <v>1536</v>
      </c>
      <c r="F32" s="173" t="s">
        <v>1537</v>
      </c>
      <c r="G32" s="172" t="s">
        <v>1501</v>
      </c>
      <c r="H32" s="172">
        <v>82000</v>
      </c>
      <c r="I32" s="172"/>
      <c r="J32" s="172"/>
      <c r="K32" s="174">
        <v>43728</v>
      </c>
      <c r="L32" s="122" t="s">
        <v>1538</v>
      </c>
      <c r="M32" s="122"/>
      <c r="N32" s="146"/>
      <c r="O32" s="149"/>
      <c r="P32" s="149"/>
    </row>
    <row r="33" spans="1:16" s="142" customFormat="1" ht="25.5">
      <c r="A33" s="58">
        <v>21</v>
      </c>
      <c r="B33" s="159" t="s">
        <v>1470</v>
      </c>
      <c r="C33" s="172" t="s">
        <v>1539</v>
      </c>
      <c r="D33" s="139" t="s">
        <v>1540</v>
      </c>
      <c r="E33" s="173" t="s">
        <v>1541</v>
      </c>
      <c r="F33" s="173" t="s">
        <v>1542</v>
      </c>
      <c r="G33" s="172" t="s">
        <v>1501</v>
      </c>
      <c r="H33" s="172">
        <v>5000</v>
      </c>
      <c r="I33" s="172"/>
      <c r="J33" s="172"/>
      <c r="K33" s="174">
        <v>43733</v>
      </c>
      <c r="L33" s="175" t="s">
        <v>1543</v>
      </c>
      <c r="M33" s="122"/>
      <c r="N33" s="146"/>
      <c r="O33" s="149"/>
      <c r="P33" s="149"/>
    </row>
    <row r="34" spans="1:16" s="142" customFormat="1" ht="25.5">
      <c r="A34" s="58">
        <v>22</v>
      </c>
      <c r="B34" s="159" t="s">
        <v>1470</v>
      </c>
      <c r="C34" s="172" t="s">
        <v>1544</v>
      </c>
      <c r="D34" s="139" t="s">
        <v>1545</v>
      </c>
      <c r="E34" s="173" t="s">
        <v>1546</v>
      </c>
      <c r="F34" s="173" t="s">
        <v>1547</v>
      </c>
      <c r="G34" s="172" t="s">
        <v>1501</v>
      </c>
      <c r="H34" s="172">
        <v>4700</v>
      </c>
      <c r="I34" s="172"/>
      <c r="J34" s="172"/>
      <c r="K34" s="174">
        <v>43733</v>
      </c>
      <c r="L34" s="122" t="s">
        <v>1548</v>
      </c>
      <c r="M34" s="122"/>
      <c r="N34" s="176"/>
      <c r="O34" s="177"/>
      <c r="P34" s="177"/>
    </row>
    <row r="35" spans="1:17" s="141" customFormat="1" ht="38.25">
      <c r="A35" s="58">
        <v>23</v>
      </c>
      <c r="B35" s="136" t="s">
        <v>1549</v>
      </c>
      <c r="C35" s="150" t="s">
        <v>1550</v>
      </c>
      <c r="D35" s="58" t="s">
        <v>1551</v>
      </c>
      <c r="E35" s="144" t="s">
        <v>1552</v>
      </c>
      <c r="F35" s="144" t="s">
        <v>1553</v>
      </c>
      <c r="G35" s="58" t="s">
        <v>1448</v>
      </c>
      <c r="H35" s="137">
        <v>85000</v>
      </c>
      <c r="I35" s="138"/>
      <c r="J35" s="138"/>
      <c r="K35" s="135">
        <v>43071</v>
      </c>
      <c r="L35" s="145" t="s">
        <v>1554</v>
      </c>
      <c r="M35" s="136"/>
      <c r="N35" s="146"/>
      <c r="O35" s="142"/>
      <c r="P35" s="149"/>
      <c r="Q35" s="142"/>
    </row>
    <row r="36" spans="1:17" s="141" customFormat="1" ht="25.5">
      <c r="A36" s="58">
        <v>24</v>
      </c>
      <c r="B36" s="136" t="s">
        <v>1549</v>
      </c>
      <c r="C36" s="150" t="s">
        <v>1555</v>
      </c>
      <c r="D36" s="58" t="s">
        <v>1556</v>
      </c>
      <c r="E36" s="144" t="s">
        <v>1557</v>
      </c>
      <c r="F36" s="144" t="s">
        <v>1558</v>
      </c>
      <c r="G36" s="58" t="s">
        <v>1448</v>
      </c>
      <c r="H36" s="137">
        <v>120000</v>
      </c>
      <c r="I36" s="138"/>
      <c r="J36" s="138"/>
      <c r="K36" s="135">
        <v>42904</v>
      </c>
      <c r="L36" s="145" t="s">
        <v>1559</v>
      </c>
      <c r="M36" s="136"/>
      <c r="N36" s="178"/>
      <c r="P36" s="178"/>
      <c r="Q36" s="142"/>
    </row>
    <row r="37" spans="1:13" s="142" customFormat="1" ht="38.25">
      <c r="A37" s="58">
        <v>25</v>
      </c>
      <c r="B37" s="136" t="s">
        <v>1549</v>
      </c>
      <c r="C37" s="122" t="s">
        <v>1560</v>
      </c>
      <c r="D37" s="122" t="s">
        <v>1561</v>
      </c>
      <c r="E37" s="122" t="s">
        <v>1562</v>
      </c>
      <c r="F37" s="154" t="s">
        <v>1563</v>
      </c>
      <c r="G37" s="139" t="s">
        <v>1501</v>
      </c>
      <c r="H37" s="155">
        <v>118833</v>
      </c>
      <c r="I37" s="156"/>
      <c r="J37" s="157"/>
      <c r="K37" s="158">
        <v>43208</v>
      </c>
      <c r="L37" s="154" t="s">
        <v>1564</v>
      </c>
      <c r="M37" s="122"/>
    </row>
    <row r="38" spans="1:13" s="142" customFormat="1" ht="65.25" customHeight="1">
      <c r="A38" s="58">
        <v>26</v>
      </c>
      <c r="B38" s="136" t="s">
        <v>1549</v>
      </c>
      <c r="C38" s="122" t="s">
        <v>1565</v>
      </c>
      <c r="D38" s="58" t="s">
        <v>1566</v>
      </c>
      <c r="E38" s="17" t="s">
        <v>1567</v>
      </c>
      <c r="F38" s="17" t="s">
        <v>1568</v>
      </c>
      <c r="G38" s="58" t="s">
        <v>1448</v>
      </c>
      <c r="H38" s="152">
        <f>21000-5250</f>
        <v>15750</v>
      </c>
      <c r="I38" s="153"/>
      <c r="J38" s="153"/>
      <c r="K38" s="135">
        <v>42913</v>
      </c>
      <c r="L38" s="17" t="s">
        <v>1569</v>
      </c>
      <c r="M38" s="122"/>
    </row>
    <row r="39" spans="1:16" s="142" customFormat="1" ht="25.5">
      <c r="A39" s="58">
        <v>27</v>
      </c>
      <c r="B39" s="136" t="s">
        <v>1549</v>
      </c>
      <c r="C39" s="143" t="s">
        <v>1570</v>
      </c>
      <c r="D39" s="58" t="s">
        <v>1571</v>
      </c>
      <c r="E39" s="144" t="s">
        <v>1572</v>
      </c>
      <c r="F39" s="144" t="s">
        <v>1573</v>
      </c>
      <c r="G39" s="179" t="s">
        <v>1501</v>
      </c>
      <c r="H39" s="152">
        <v>67632</v>
      </c>
      <c r="I39" s="153"/>
      <c r="J39" s="153"/>
      <c r="K39" s="135"/>
      <c r="L39" s="145" t="s">
        <v>1574</v>
      </c>
      <c r="M39" s="122"/>
      <c r="N39" s="146"/>
      <c r="O39" s="149"/>
      <c r="P39" s="149"/>
    </row>
    <row r="40" spans="1:16" s="142" customFormat="1" ht="25.5">
      <c r="A40" s="58">
        <v>28</v>
      </c>
      <c r="B40" s="136" t="s">
        <v>1549</v>
      </c>
      <c r="C40" s="150" t="s">
        <v>1575</v>
      </c>
      <c r="D40" s="58" t="s">
        <v>1576</v>
      </c>
      <c r="E40" s="144" t="s">
        <v>1577</v>
      </c>
      <c r="F40" s="144" t="s">
        <v>1578</v>
      </c>
      <c r="G40" s="179" t="s">
        <v>1495</v>
      </c>
      <c r="H40" s="152">
        <v>26421</v>
      </c>
      <c r="I40" s="153"/>
      <c r="J40" s="153"/>
      <c r="K40" s="135">
        <v>43676</v>
      </c>
      <c r="L40" s="145" t="s">
        <v>1579</v>
      </c>
      <c r="M40" s="122"/>
      <c r="N40" s="180"/>
      <c r="O40" s="181"/>
      <c r="P40" s="181"/>
    </row>
    <row r="41" spans="1:16" s="142" customFormat="1" ht="25.5">
      <c r="A41" s="58">
        <v>29</v>
      </c>
      <c r="B41" s="136" t="s">
        <v>1549</v>
      </c>
      <c r="C41" s="150" t="s">
        <v>1253</v>
      </c>
      <c r="D41" s="58" t="s">
        <v>1580</v>
      </c>
      <c r="E41" s="144" t="s">
        <v>1581</v>
      </c>
      <c r="F41" s="144" t="s">
        <v>1582</v>
      </c>
      <c r="G41" s="179" t="s">
        <v>1501</v>
      </c>
      <c r="H41" s="152">
        <v>34839</v>
      </c>
      <c r="I41" s="153"/>
      <c r="J41" s="153"/>
      <c r="K41" s="135">
        <v>43696</v>
      </c>
      <c r="L41" s="145" t="s">
        <v>1583</v>
      </c>
      <c r="M41" s="122"/>
      <c r="N41" s="176"/>
      <c r="O41" s="177"/>
      <c r="P41" s="177"/>
    </row>
    <row r="42" spans="1:17" s="175" customFormat="1" ht="25.5">
      <c r="A42" s="58">
        <v>30</v>
      </c>
      <c r="B42" s="122" t="s">
        <v>1584</v>
      </c>
      <c r="C42" s="58" t="s">
        <v>1585</v>
      </c>
      <c r="D42" s="58" t="s">
        <v>1586</v>
      </c>
      <c r="E42" s="179" t="s">
        <v>1587</v>
      </c>
      <c r="F42" s="179" t="s">
        <v>1588</v>
      </c>
      <c r="G42" s="179" t="s">
        <v>1501</v>
      </c>
      <c r="H42" s="179">
        <f>19545-4886</f>
        <v>14659</v>
      </c>
      <c r="I42" s="122"/>
      <c r="J42" s="122"/>
      <c r="K42" s="182">
        <v>42998</v>
      </c>
      <c r="L42" s="58" t="s">
        <v>1589</v>
      </c>
      <c r="M42" s="122"/>
      <c r="N42" s="142"/>
      <c r="O42" s="142"/>
      <c r="P42" s="142"/>
      <c r="Q42" s="142"/>
    </row>
    <row r="43" spans="1:17" s="175" customFormat="1" ht="25.5">
      <c r="A43" s="58">
        <v>31</v>
      </c>
      <c r="B43" s="122" t="s">
        <v>1584</v>
      </c>
      <c r="C43" s="183" t="s">
        <v>1590</v>
      </c>
      <c r="D43" s="58" t="s">
        <v>1591</v>
      </c>
      <c r="E43" s="179" t="s">
        <v>1592</v>
      </c>
      <c r="F43" s="179" t="s">
        <v>1593</v>
      </c>
      <c r="G43" s="179" t="s">
        <v>1501</v>
      </c>
      <c r="H43" s="179">
        <f>19645-4911-3683</f>
        <v>11051</v>
      </c>
      <c r="I43" s="122"/>
      <c r="J43" s="122"/>
      <c r="K43" s="182">
        <v>42997</v>
      </c>
      <c r="L43" s="58" t="s">
        <v>1594</v>
      </c>
      <c r="M43" s="122"/>
      <c r="N43" s="142"/>
      <c r="O43" s="142"/>
      <c r="P43" s="142"/>
      <c r="Q43" s="142"/>
    </row>
    <row r="44" spans="1:17" s="175" customFormat="1" ht="25.5">
      <c r="A44" s="58">
        <v>32</v>
      </c>
      <c r="B44" s="122" t="s">
        <v>1584</v>
      </c>
      <c r="C44" s="58" t="s">
        <v>1595</v>
      </c>
      <c r="D44" s="58" t="s">
        <v>1596</v>
      </c>
      <c r="E44" s="179" t="s">
        <v>1597</v>
      </c>
      <c r="F44" s="179" t="s">
        <v>1598</v>
      </c>
      <c r="G44" s="179" t="s">
        <v>1501</v>
      </c>
      <c r="H44" s="179">
        <v>21252</v>
      </c>
      <c r="I44" s="122"/>
      <c r="J44" s="122"/>
      <c r="K44" s="182">
        <v>43007</v>
      </c>
      <c r="L44" s="58" t="s">
        <v>1599</v>
      </c>
      <c r="M44" s="122"/>
      <c r="N44" s="142"/>
      <c r="O44" s="142"/>
      <c r="P44" s="142"/>
      <c r="Q44" s="142"/>
    </row>
    <row r="45" spans="1:13" s="142" customFormat="1" ht="38.25">
      <c r="A45" s="58">
        <v>33</v>
      </c>
      <c r="B45" s="122" t="s">
        <v>1584</v>
      </c>
      <c r="C45" s="184" t="s">
        <v>1600</v>
      </c>
      <c r="D45" s="17" t="s">
        <v>1601</v>
      </c>
      <c r="E45" s="17" t="s">
        <v>1602</v>
      </c>
      <c r="F45" s="17" t="s">
        <v>1603</v>
      </c>
      <c r="G45" s="58" t="s">
        <v>1448</v>
      </c>
      <c r="H45" s="152">
        <v>37280</v>
      </c>
      <c r="I45" s="153"/>
      <c r="J45" s="153"/>
      <c r="K45" s="185">
        <v>43031</v>
      </c>
      <c r="L45" s="186" t="s">
        <v>1604</v>
      </c>
      <c r="M45" s="122"/>
    </row>
    <row r="46" spans="1:13" s="142" customFormat="1" ht="25.5">
      <c r="A46" s="58">
        <v>34</v>
      </c>
      <c r="B46" s="122" t="s">
        <v>1584</v>
      </c>
      <c r="C46" s="184" t="s">
        <v>1605</v>
      </c>
      <c r="D46" s="17" t="s">
        <v>1606</v>
      </c>
      <c r="E46" s="17" t="s">
        <v>1607</v>
      </c>
      <c r="F46" s="17" t="s">
        <v>1608</v>
      </c>
      <c r="G46" s="58" t="s">
        <v>1448</v>
      </c>
      <c r="H46" s="152">
        <v>155537</v>
      </c>
      <c r="I46" s="153"/>
      <c r="J46" s="153"/>
      <c r="K46" s="185">
        <v>43031</v>
      </c>
      <c r="L46" s="186" t="s">
        <v>1609</v>
      </c>
      <c r="M46" s="122"/>
    </row>
    <row r="47" spans="1:17" s="175" customFormat="1" ht="25.5">
      <c r="A47" s="58">
        <v>35</v>
      </c>
      <c r="B47" s="122" t="s">
        <v>1584</v>
      </c>
      <c r="C47" s="183" t="s">
        <v>1610</v>
      </c>
      <c r="D47" s="187" t="s">
        <v>1611</v>
      </c>
      <c r="E47" s="58" t="s">
        <v>1612</v>
      </c>
      <c r="F47" s="58" t="s">
        <v>1613</v>
      </c>
      <c r="G47" s="179" t="s">
        <v>1501</v>
      </c>
      <c r="H47" s="188">
        <f>19737-1200</f>
        <v>18537</v>
      </c>
      <c r="I47" s="58"/>
      <c r="J47" s="189"/>
      <c r="K47" s="182">
        <v>42959</v>
      </c>
      <c r="L47" s="58" t="s">
        <v>1614</v>
      </c>
      <c r="M47" s="58"/>
      <c r="N47" s="142"/>
      <c r="O47" s="142"/>
      <c r="P47" s="142"/>
      <c r="Q47" s="142"/>
    </row>
    <row r="48" spans="1:17" s="175" customFormat="1" ht="25.5">
      <c r="A48" s="58">
        <v>36</v>
      </c>
      <c r="B48" s="122" t="s">
        <v>1584</v>
      </c>
      <c r="C48" s="58" t="s">
        <v>1615</v>
      </c>
      <c r="D48" s="187" t="s">
        <v>1616</v>
      </c>
      <c r="E48" s="58" t="s">
        <v>1617</v>
      </c>
      <c r="F48" s="58" t="s">
        <v>1618</v>
      </c>
      <c r="G48" s="179" t="s">
        <v>1495</v>
      </c>
      <c r="H48" s="188">
        <v>32000</v>
      </c>
      <c r="I48" s="58"/>
      <c r="J48" s="189"/>
      <c r="K48" s="182">
        <v>42959</v>
      </c>
      <c r="L48" s="58" t="s">
        <v>1619</v>
      </c>
      <c r="M48" s="58"/>
      <c r="N48" s="142"/>
      <c r="O48" s="142"/>
      <c r="P48" s="142"/>
      <c r="Q48" s="142"/>
    </row>
    <row r="49" spans="1:17" s="175" customFormat="1" ht="38.25">
      <c r="A49" s="58">
        <v>37</v>
      </c>
      <c r="B49" s="122" t="s">
        <v>1584</v>
      </c>
      <c r="C49" s="183" t="s">
        <v>1620</v>
      </c>
      <c r="D49" s="187" t="s">
        <v>1621</v>
      </c>
      <c r="E49" s="58" t="s">
        <v>1622</v>
      </c>
      <c r="F49" s="58" t="s">
        <v>1623</v>
      </c>
      <c r="G49" s="179" t="s">
        <v>1501</v>
      </c>
      <c r="H49" s="188">
        <f>29410-7348-15</f>
        <v>22047</v>
      </c>
      <c r="I49" s="58"/>
      <c r="J49" s="189"/>
      <c r="K49" s="182">
        <v>42959</v>
      </c>
      <c r="L49" s="58" t="s">
        <v>1624</v>
      </c>
      <c r="M49" s="58"/>
      <c r="N49" s="142"/>
      <c r="O49" s="142"/>
      <c r="P49" s="142"/>
      <c r="Q49" s="142"/>
    </row>
    <row r="50" spans="1:17" s="191" customFormat="1" ht="38.25">
      <c r="A50" s="58">
        <v>38</v>
      </c>
      <c r="B50" s="122" t="s">
        <v>1584</v>
      </c>
      <c r="C50" s="183" t="s">
        <v>1625</v>
      </c>
      <c r="D50" s="187" t="s">
        <v>1626</v>
      </c>
      <c r="E50" s="58" t="s">
        <v>1627</v>
      </c>
      <c r="F50" s="58" t="s">
        <v>1628</v>
      </c>
      <c r="G50" s="179" t="s">
        <v>1501</v>
      </c>
      <c r="H50" s="188">
        <f>54390-13597-10198</f>
        <v>30595</v>
      </c>
      <c r="I50" s="58"/>
      <c r="J50" s="189"/>
      <c r="K50" s="182">
        <v>42975</v>
      </c>
      <c r="L50" s="58" t="s">
        <v>1629</v>
      </c>
      <c r="M50" s="183"/>
      <c r="N50" s="190"/>
      <c r="O50" s="190"/>
      <c r="P50" s="190"/>
      <c r="Q50" s="190"/>
    </row>
    <row r="51" spans="1:13" s="142" customFormat="1" ht="25.5">
      <c r="A51" s="58">
        <v>39</v>
      </c>
      <c r="B51" s="139" t="s">
        <v>1584</v>
      </c>
      <c r="C51" s="139" t="s">
        <v>1630</v>
      </c>
      <c r="D51" s="122" t="s">
        <v>1631</v>
      </c>
      <c r="E51" s="122" t="s">
        <v>1632</v>
      </c>
      <c r="F51" s="154" t="s">
        <v>1633</v>
      </c>
      <c r="G51" s="139" t="s">
        <v>1501</v>
      </c>
      <c r="H51" s="155">
        <v>20000</v>
      </c>
      <c r="I51" s="156"/>
      <c r="J51" s="157"/>
      <c r="K51" s="158">
        <v>43320</v>
      </c>
      <c r="L51" s="154" t="s">
        <v>1634</v>
      </c>
      <c r="M51" s="122"/>
    </row>
    <row r="52" spans="1:13" s="142" customFormat="1" ht="25.5">
      <c r="A52" s="58">
        <v>40</v>
      </c>
      <c r="B52" s="139" t="s">
        <v>1584</v>
      </c>
      <c r="C52" s="139" t="s">
        <v>1635</v>
      </c>
      <c r="D52" s="122" t="s">
        <v>1636</v>
      </c>
      <c r="E52" s="122" t="s">
        <v>1637</v>
      </c>
      <c r="F52" s="154" t="s">
        <v>1638</v>
      </c>
      <c r="G52" s="139" t="s">
        <v>1501</v>
      </c>
      <c r="H52" s="155">
        <f>6150-400</f>
        <v>5750</v>
      </c>
      <c r="I52" s="156"/>
      <c r="J52" s="157"/>
      <c r="K52" s="158">
        <v>43320</v>
      </c>
      <c r="L52" s="154" t="s">
        <v>1639</v>
      </c>
      <c r="M52" s="122"/>
    </row>
    <row r="53" spans="1:13" s="142" customFormat="1" ht="51">
      <c r="A53" s="58">
        <v>41</v>
      </c>
      <c r="B53" s="139" t="s">
        <v>1584</v>
      </c>
      <c r="C53" s="122" t="s">
        <v>1640</v>
      </c>
      <c r="D53" s="58" t="s">
        <v>1641</v>
      </c>
      <c r="E53" s="122" t="s">
        <v>1642</v>
      </c>
      <c r="F53" s="154" t="s">
        <v>1643</v>
      </c>
      <c r="G53" s="139" t="s">
        <v>1644</v>
      </c>
      <c r="H53" s="155">
        <v>115000</v>
      </c>
      <c r="I53" s="156"/>
      <c r="J53" s="157"/>
      <c r="K53" s="158">
        <v>43333</v>
      </c>
      <c r="L53" s="154" t="s">
        <v>1645</v>
      </c>
      <c r="M53" s="122"/>
    </row>
    <row r="54" spans="1:13" s="142" customFormat="1" ht="25.5">
      <c r="A54" s="58">
        <v>42</v>
      </c>
      <c r="B54" s="122" t="s">
        <v>1584</v>
      </c>
      <c r="C54" s="17" t="s">
        <v>1646</v>
      </c>
      <c r="D54" s="17" t="s">
        <v>1601</v>
      </c>
      <c r="E54" s="17" t="s">
        <v>1647</v>
      </c>
      <c r="F54" s="17" t="s">
        <v>1648</v>
      </c>
      <c r="G54" s="139" t="s">
        <v>1501</v>
      </c>
      <c r="H54" s="152">
        <v>39342</v>
      </c>
      <c r="I54" s="153"/>
      <c r="J54" s="153"/>
      <c r="K54" s="135">
        <v>43031</v>
      </c>
      <c r="L54" s="17" t="s">
        <v>1649</v>
      </c>
      <c r="M54" s="122"/>
    </row>
    <row r="55" spans="1:13" s="142" customFormat="1" ht="25.5">
      <c r="A55" s="58">
        <v>43</v>
      </c>
      <c r="B55" s="122" t="s">
        <v>1584</v>
      </c>
      <c r="C55" s="17" t="s">
        <v>1650</v>
      </c>
      <c r="D55" s="17" t="s">
        <v>1651</v>
      </c>
      <c r="E55" s="17" t="s">
        <v>1652</v>
      </c>
      <c r="F55" s="17" t="s">
        <v>1653</v>
      </c>
      <c r="G55" s="139" t="s">
        <v>1501</v>
      </c>
      <c r="H55" s="152">
        <v>91115</v>
      </c>
      <c r="I55" s="153"/>
      <c r="J55" s="153"/>
      <c r="K55" s="135">
        <v>42973</v>
      </c>
      <c r="L55" s="17" t="s">
        <v>1654</v>
      </c>
      <c r="M55" s="122"/>
    </row>
    <row r="56" spans="1:13" s="142" customFormat="1" ht="38.25">
      <c r="A56" s="58">
        <v>44</v>
      </c>
      <c r="B56" s="122" t="s">
        <v>1584</v>
      </c>
      <c r="C56" s="17" t="s">
        <v>1655</v>
      </c>
      <c r="D56" s="17" t="s">
        <v>1601</v>
      </c>
      <c r="E56" s="17" t="s">
        <v>1656</v>
      </c>
      <c r="F56" s="17" t="s">
        <v>1657</v>
      </c>
      <c r="G56" s="139" t="s">
        <v>1501</v>
      </c>
      <c r="H56" s="152">
        <v>16550</v>
      </c>
      <c r="I56" s="153"/>
      <c r="J56" s="153"/>
      <c r="K56" s="135">
        <v>43023</v>
      </c>
      <c r="L56" s="17" t="s">
        <v>1658</v>
      </c>
      <c r="M56" s="122"/>
    </row>
    <row r="57" spans="1:13" s="142" customFormat="1" ht="25.5">
      <c r="A57" s="58">
        <v>45</v>
      </c>
      <c r="B57" s="122" t="s">
        <v>1584</v>
      </c>
      <c r="C57" s="17" t="s">
        <v>1659</v>
      </c>
      <c r="D57" s="17" t="s">
        <v>1660</v>
      </c>
      <c r="E57" s="17" t="s">
        <v>1661</v>
      </c>
      <c r="F57" s="17" t="s">
        <v>1662</v>
      </c>
      <c r="G57" s="139" t="s">
        <v>1501</v>
      </c>
      <c r="H57" s="152">
        <v>2800</v>
      </c>
      <c r="I57" s="153"/>
      <c r="J57" s="153"/>
      <c r="K57" s="135">
        <v>42973</v>
      </c>
      <c r="L57" s="17" t="s">
        <v>1663</v>
      </c>
      <c r="M57" s="122"/>
    </row>
    <row r="58" spans="1:13" s="142" customFormat="1" ht="25.5">
      <c r="A58" s="58">
        <v>46</v>
      </c>
      <c r="B58" s="122" t="s">
        <v>1584</v>
      </c>
      <c r="C58" s="17" t="s">
        <v>1664</v>
      </c>
      <c r="D58" s="17" t="s">
        <v>1601</v>
      </c>
      <c r="E58" s="17" t="s">
        <v>1665</v>
      </c>
      <c r="F58" s="17" t="s">
        <v>1666</v>
      </c>
      <c r="G58" s="139" t="s">
        <v>1501</v>
      </c>
      <c r="H58" s="152">
        <v>2685</v>
      </c>
      <c r="I58" s="153"/>
      <c r="J58" s="153"/>
      <c r="K58" s="135">
        <v>42914</v>
      </c>
      <c r="L58" s="17" t="s">
        <v>1667</v>
      </c>
      <c r="M58" s="122"/>
    </row>
    <row r="59" spans="1:13" s="142" customFormat="1" ht="25.5">
      <c r="A59" s="58">
        <v>47</v>
      </c>
      <c r="B59" s="122" t="s">
        <v>1584</v>
      </c>
      <c r="C59" s="17" t="s">
        <v>1668</v>
      </c>
      <c r="D59" s="17" t="s">
        <v>1669</v>
      </c>
      <c r="E59" s="17" t="s">
        <v>1670</v>
      </c>
      <c r="F59" s="17" t="s">
        <v>1671</v>
      </c>
      <c r="G59" s="139" t="s">
        <v>1501</v>
      </c>
      <c r="H59" s="152">
        <v>110009</v>
      </c>
      <c r="I59" s="153"/>
      <c r="J59" s="153"/>
      <c r="K59" s="135">
        <v>42914</v>
      </c>
      <c r="L59" s="17" t="s">
        <v>1672</v>
      </c>
      <c r="M59" s="122"/>
    </row>
    <row r="60" spans="1:13" s="142" customFormat="1" ht="25.5">
      <c r="A60" s="58">
        <v>48</v>
      </c>
      <c r="B60" s="139" t="s">
        <v>1584</v>
      </c>
      <c r="C60" s="139" t="s">
        <v>1673</v>
      </c>
      <c r="D60" s="122" t="s">
        <v>1674</v>
      </c>
      <c r="E60" s="122" t="s">
        <v>1675</v>
      </c>
      <c r="F60" s="154" t="s">
        <v>1676</v>
      </c>
      <c r="G60" s="139" t="s">
        <v>1501</v>
      </c>
      <c r="H60" s="155">
        <v>988</v>
      </c>
      <c r="I60" s="156"/>
      <c r="J60" s="157"/>
      <c r="K60" s="192" t="s">
        <v>1677</v>
      </c>
      <c r="L60" s="154" t="s">
        <v>1678</v>
      </c>
      <c r="M60" s="122"/>
    </row>
    <row r="61" spans="1:13" s="142" customFormat="1" ht="25.5">
      <c r="A61" s="58">
        <v>49</v>
      </c>
      <c r="B61" s="122" t="s">
        <v>1584</v>
      </c>
      <c r="C61" s="17" t="s">
        <v>1679</v>
      </c>
      <c r="D61" s="17" t="s">
        <v>1680</v>
      </c>
      <c r="E61" s="17" t="s">
        <v>1681</v>
      </c>
      <c r="F61" s="17" t="s">
        <v>1682</v>
      </c>
      <c r="G61" s="58" t="s">
        <v>1448</v>
      </c>
      <c r="H61" s="152">
        <v>25851</v>
      </c>
      <c r="I61" s="153"/>
      <c r="J61" s="153"/>
      <c r="K61" s="135">
        <v>42914</v>
      </c>
      <c r="L61" s="17" t="s">
        <v>1683</v>
      </c>
      <c r="M61" s="122"/>
    </row>
    <row r="62" spans="1:13" s="142" customFormat="1" ht="25.5">
      <c r="A62" s="58">
        <v>50</v>
      </c>
      <c r="B62" s="122" t="s">
        <v>1584</v>
      </c>
      <c r="C62" s="17" t="s">
        <v>1630</v>
      </c>
      <c r="D62" s="17" t="s">
        <v>1684</v>
      </c>
      <c r="E62" s="17" t="s">
        <v>1632</v>
      </c>
      <c r="F62" s="17" t="s">
        <v>1685</v>
      </c>
      <c r="G62" s="58" t="s">
        <v>1448</v>
      </c>
      <c r="H62" s="152">
        <v>31680</v>
      </c>
      <c r="I62" s="153"/>
      <c r="J62" s="153"/>
      <c r="K62" s="135">
        <v>43006</v>
      </c>
      <c r="L62" s="17" t="s">
        <v>1686</v>
      </c>
      <c r="M62" s="122"/>
    </row>
    <row r="63" spans="1:13" s="142" customFormat="1" ht="25.5">
      <c r="A63" s="58">
        <v>51</v>
      </c>
      <c r="B63" s="122" t="s">
        <v>1584</v>
      </c>
      <c r="C63" s="17" t="s">
        <v>1687</v>
      </c>
      <c r="D63" s="17" t="s">
        <v>1688</v>
      </c>
      <c r="E63" s="17" t="s">
        <v>1689</v>
      </c>
      <c r="F63" s="17" t="s">
        <v>1690</v>
      </c>
      <c r="G63" s="58" t="s">
        <v>1448</v>
      </c>
      <c r="H63" s="152">
        <v>5200</v>
      </c>
      <c r="I63" s="153"/>
      <c r="J63" s="153"/>
      <c r="K63" s="135">
        <v>43007</v>
      </c>
      <c r="L63" s="17" t="s">
        <v>1691</v>
      </c>
      <c r="M63" s="122"/>
    </row>
    <row r="64" spans="1:13" s="142" customFormat="1" ht="37.5" customHeight="1">
      <c r="A64" s="58">
        <v>52</v>
      </c>
      <c r="B64" s="122" t="s">
        <v>1584</v>
      </c>
      <c r="C64" s="17" t="s">
        <v>1692</v>
      </c>
      <c r="D64" s="17" t="s">
        <v>1693</v>
      </c>
      <c r="E64" s="17" t="s">
        <v>1694</v>
      </c>
      <c r="F64" s="17" t="s">
        <v>1695</v>
      </c>
      <c r="G64" s="16" t="s">
        <v>1495</v>
      </c>
      <c r="H64" s="152">
        <v>6181</v>
      </c>
      <c r="I64" s="153"/>
      <c r="J64" s="153"/>
      <c r="K64" s="135">
        <v>43006</v>
      </c>
      <c r="L64" s="17" t="s">
        <v>1696</v>
      </c>
      <c r="M64" s="122"/>
    </row>
    <row r="65" spans="1:13" s="142" customFormat="1" ht="25.5">
      <c r="A65" s="58">
        <v>53</v>
      </c>
      <c r="B65" s="122" t="s">
        <v>1584</v>
      </c>
      <c r="C65" s="17" t="s">
        <v>1668</v>
      </c>
      <c r="D65" s="17" t="s">
        <v>1697</v>
      </c>
      <c r="E65" s="17" t="s">
        <v>1670</v>
      </c>
      <c r="F65" s="17" t="s">
        <v>1698</v>
      </c>
      <c r="G65" s="16" t="s">
        <v>1495</v>
      </c>
      <c r="H65" s="152">
        <v>6859699</v>
      </c>
      <c r="I65" s="153"/>
      <c r="J65" s="153"/>
      <c r="K65" s="135">
        <v>43008</v>
      </c>
      <c r="L65" s="17" t="s">
        <v>1699</v>
      </c>
      <c r="M65" s="122"/>
    </row>
    <row r="66" spans="1:16" s="142" customFormat="1" ht="25.5">
      <c r="A66" s="58">
        <v>54</v>
      </c>
      <c r="B66" s="122" t="s">
        <v>1584</v>
      </c>
      <c r="C66" s="17" t="s">
        <v>1700</v>
      </c>
      <c r="D66" s="17" t="s">
        <v>1701</v>
      </c>
      <c r="E66" s="17" t="s">
        <v>1702</v>
      </c>
      <c r="F66" s="17" t="s">
        <v>1703</v>
      </c>
      <c r="G66" s="16" t="s">
        <v>1495</v>
      </c>
      <c r="H66" s="152">
        <v>216326</v>
      </c>
      <c r="I66" s="153"/>
      <c r="J66" s="153"/>
      <c r="K66" s="135">
        <v>42934</v>
      </c>
      <c r="L66" s="17" t="s">
        <v>1704</v>
      </c>
      <c r="M66" s="122"/>
      <c r="N66" s="180"/>
      <c r="O66" s="193"/>
      <c r="P66" s="181"/>
    </row>
    <row r="67" spans="1:16" s="142" customFormat="1" ht="25.5">
      <c r="A67" s="58">
        <v>55</v>
      </c>
      <c r="B67" s="122" t="s">
        <v>1584</v>
      </c>
      <c r="C67" s="17" t="s">
        <v>1705</v>
      </c>
      <c r="D67" s="17" t="s">
        <v>1706</v>
      </c>
      <c r="E67" s="17" t="s">
        <v>1707</v>
      </c>
      <c r="F67" s="17" t="s">
        <v>1708</v>
      </c>
      <c r="G67" s="16" t="s">
        <v>1495</v>
      </c>
      <c r="H67" s="152">
        <v>8250</v>
      </c>
      <c r="I67" s="153"/>
      <c r="J67" s="153"/>
      <c r="K67" s="135">
        <v>43595</v>
      </c>
      <c r="L67" s="194" t="s">
        <v>1709</v>
      </c>
      <c r="M67" s="122"/>
      <c r="N67" s="180"/>
      <c r="O67" s="193"/>
      <c r="P67" s="181"/>
    </row>
    <row r="68" spans="1:16" s="142" customFormat="1" ht="25.5">
      <c r="A68" s="58">
        <v>56</v>
      </c>
      <c r="B68" s="122" t="s">
        <v>1584</v>
      </c>
      <c r="C68" s="17" t="s">
        <v>1705</v>
      </c>
      <c r="D68" s="17" t="s">
        <v>1706</v>
      </c>
      <c r="E68" s="17" t="s">
        <v>1707</v>
      </c>
      <c r="F68" s="17" t="s">
        <v>1710</v>
      </c>
      <c r="G68" s="16" t="s">
        <v>1495</v>
      </c>
      <c r="H68" s="152">
        <v>2250</v>
      </c>
      <c r="I68" s="153"/>
      <c r="J68" s="153"/>
      <c r="K68" s="135">
        <v>43595</v>
      </c>
      <c r="L68" s="194" t="s">
        <v>1711</v>
      </c>
      <c r="M68" s="122"/>
      <c r="N68" s="180"/>
      <c r="O68" s="193"/>
      <c r="P68" s="181"/>
    </row>
    <row r="69" spans="1:16" s="142" customFormat="1" ht="25.5">
      <c r="A69" s="58">
        <v>57</v>
      </c>
      <c r="B69" s="122" t="s">
        <v>1584</v>
      </c>
      <c r="C69" s="17" t="s">
        <v>1712</v>
      </c>
      <c r="D69" s="17" t="s">
        <v>1713</v>
      </c>
      <c r="E69" s="17" t="s">
        <v>1714</v>
      </c>
      <c r="F69" s="17" t="s">
        <v>1715</v>
      </c>
      <c r="G69" s="16" t="s">
        <v>1716</v>
      </c>
      <c r="H69" s="152">
        <v>31197</v>
      </c>
      <c r="I69" s="153"/>
      <c r="J69" s="153"/>
      <c r="K69" s="135">
        <v>43600</v>
      </c>
      <c r="L69" s="194" t="s">
        <v>1717</v>
      </c>
      <c r="M69" s="122"/>
      <c r="N69" s="180"/>
      <c r="O69" s="193"/>
      <c r="P69" s="181"/>
    </row>
    <row r="70" spans="1:16" s="142" customFormat="1" ht="25.5">
      <c r="A70" s="58">
        <v>58</v>
      </c>
      <c r="B70" s="122" t="s">
        <v>1584</v>
      </c>
      <c r="C70" s="17" t="s">
        <v>1712</v>
      </c>
      <c r="D70" s="17" t="s">
        <v>1713</v>
      </c>
      <c r="E70" s="17" t="s">
        <v>1718</v>
      </c>
      <c r="F70" s="17" t="s">
        <v>1719</v>
      </c>
      <c r="G70" s="16" t="s">
        <v>1716</v>
      </c>
      <c r="H70" s="152">
        <f>584934-1070</f>
        <v>583864</v>
      </c>
      <c r="I70" s="153"/>
      <c r="J70" s="153"/>
      <c r="K70" s="135">
        <v>43600</v>
      </c>
      <c r="L70" s="194" t="s">
        <v>1720</v>
      </c>
      <c r="M70" s="122"/>
      <c r="N70" s="180"/>
      <c r="O70" s="193"/>
      <c r="P70" s="181"/>
    </row>
    <row r="71" spans="1:16" s="142" customFormat="1" ht="25.5">
      <c r="A71" s="58">
        <v>59</v>
      </c>
      <c r="B71" s="122" t="s">
        <v>1584</v>
      </c>
      <c r="C71" s="17" t="s">
        <v>1721</v>
      </c>
      <c r="D71" s="17" t="s">
        <v>1722</v>
      </c>
      <c r="E71" s="17" t="s">
        <v>1723</v>
      </c>
      <c r="F71" s="17" t="s">
        <v>1724</v>
      </c>
      <c r="G71" s="16" t="s">
        <v>1716</v>
      </c>
      <c r="H71" s="152">
        <v>9480</v>
      </c>
      <c r="I71" s="153"/>
      <c r="J71" s="153"/>
      <c r="K71" s="135">
        <v>43626</v>
      </c>
      <c r="L71" s="194" t="s">
        <v>1725</v>
      </c>
      <c r="M71" s="122"/>
      <c r="N71" s="180"/>
      <c r="O71" s="193"/>
      <c r="P71" s="181"/>
    </row>
    <row r="72" spans="1:16" s="142" customFormat="1" ht="25.5">
      <c r="A72" s="58">
        <v>60</v>
      </c>
      <c r="B72" s="122" t="s">
        <v>1584</v>
      </c>
      <c r="C72" s="17" t="s">
        <v>1726</v>
      </c>
      <c r="D72" s="17" t="s">
        <v>1727</v>
      </c>
      <c r="E72" s="17" t="s">
        <v>1728</v>
      </c>
      <c r="F72" s="17" t="s">
        <v>1729</v>
      </c>
      <c r="G72" s="16" t="s">
        <v>1716</v>
      </c>
      <c r="H72" s="152">
        <v>18762</v>
      </c>
      <c r="I72" s="153"/>
      <c r="J72" s="153"/>
      <c r="K72" s="135">
        <v>43626</v>
      </c>
      <c r="L72" s="194" t="s">
        <v>1730</v>
      </c>
      <c r="M72" s="122"/>
      <c r="N72" s="180"/>
      <c r="O72" s="193"/>
      <c r="P72" s="181"/>
    </row>
    <row r="73" spans="1:16" s="190" customFormat="1" ht="25.5">
      <c r="A73" s="58">
        <v>61</v>
      </c>
      <c r="B73" s="122" t="s">
        <v>1584</v>
      </c>
      <c r="C73" s="17" t="s">
        <v>1731</v>
      </c>
      <c r="D73" s="17" t="s">
        <v>1732</v>
      </c>
      <c r="E73" s="17" t="s">
        <v>1733</v>
      </c>
      <c r="F73" s="17" t="s">
        <v>1734</v>
      </c>
      <c r="G73" s="16" t="s">
        <v>1716</v>
      </c>
      <c r="H73" s="152">
        <v>19000</v>
      </c>
      <c r="I73" s="153"/>
      <c r="J73" s="153"/>
      <c r="K73" s="135">
        <v>43726</v>
      </c>
      <c r="L73" s="194" t="s">
        <v>1735</v>
      </c>
      <c r="M73" s="128"/>
      <c r="N73" s="180"/>
      <c r="O73" s="193"/>
      <c r="P73" s="181"/>
    </row>
    <row r="74" spans="1:13" s="142" customFormat="1" ht="25.5">
      <c r="A74" s="58">
        <v>62</v>
      </c>
      <c r="B74" s="122" t="s">
        <v>1736</v>
      </c>
      <c r="C74" s="195" t="s">
        <v>1737</v>
      </c>
      <c r="D74" s="17" t="s">
        <v>1738</v>
      </c>
      <c r="E74" s="17" t="s">
        <v>1739</v>
      </c>
      <c r="F74" s="17" t="s">
        <v>1740</v>
      </c>
      <c r="G74" s="16" t="s">
        <v>1501</v>
      </c>
      <c r="H74" s="152">
        <v>7886</v>
      </c>
      <c r="I74" s="153"/>
      <c r="J74" s="153"/>
      <c r="K74" s="135">
        <v>43060</v>
      </c>
      <c r="L74" s="194" t="s">
        <v>1741</v>
      </c>
      <c r="M74" s="122"/>
    </row>
    <row r="75" spans="1:13" s="142" customFormat="1" ht="25.5">
      <c r="A75" s="58">
        <v>63</v>
      </c>
      <c r="B75" s="122" t="s">
        <v>1736</v>
      </c>
      <c r="C75" s="195" t="s">
        <v>1742</v>
      </c>
      <c r="D75" s="17" t="s">
        <v>1743</v>
      </c>
      <c r="E75" s="17" t="s">
        <v>1744</v>
      </c>
      <c r="F75" s="17" t="s">
        <v>1745</v>
      </c>
      <c r="G75" s="16" t="s">
        <v>1501</v>
      </c>
      <c r="H75" s="152">
        <f>14550-3636-2728</f>
        <v>8186</v>
      </c>
      <c r="I75" s="153"/>
      <c r="J75" s="153"/>
      <c r="K75" s="135">
        <v>43008</v>
      </c>
      <c r="L75" s="194" t="s">
        <v>1746</v>
      </c>
      <c r="M75" s="196"/>
    </row>
    <row r="76" spans="1:13" s="142" customFormat="1" ht="25.5">
      <c r="A76" s="58">
        <v>64</v>
      </c>
      <c r="B76" s="122" t="s">
        <v>1736</v>
      </c>
      <c r="C76" s="195" t="s">
        <v>1747</v>
      </c>
      <c r="D76" s="17" t="s">
        <v>1743</v>
      </c>
      <c r="E76" s="17" t="s">
        <v>1748</v>
      </c>
      <c r="F76" s="17" t="s">
        <v>1749</v>
      </c>
      <c r="G76" s="16" t="s">
        <v>1501</v>
      </c>
      <c r="H76" s="152">
        <f>14663-3666-2749</f>
        <v>8248</v>
      </c>
      <c r="I76" s="153"/>
      <c r="J76" s="153"/>
      <c r="K76" s="135">
        <v>42946</v>
      </c>
      <c r="L76" s="194" t="s">
        <v>1750</v>
      </c>
      <c r="M76" s="122"/>
    </row>
    <row r="77" spans="1:13" s="142" customFormat="1" ht="51">
      <c r="A77" s="58">
        <v>65</v>
      </c>
      <c r="B77" s="122" t="s">
        <v>1736</v>
      </c>
      <c r="C77" s="128" t="s">
        <v>1751</v>
      </c>
      <c r="D77" s="154" t="s">
        <v>1752</v>
      </c>
      <c r="E77" s="122" t="s">
        <v>1753</v>
      </c>
      <c r="F77" s="154" t="s">
        <v>1754</v>
      </c>
      <c r="G77" s="16" t="s">
        <v>1501</v>
      </c>
      <c r="H77" s="155">
        <f>28920-3544-3686-2657</f>
        <v>19033</v>
      </c>
      <c r="I77" s="156"/>
      <c r="J77" s="155"/>
      <c r="K77" s="197">
        <v>42993</v>
      </c>
      <c r="L77" s="198" t="s">
        <v>1755</v>
      </c>
      <c r="M77" s="122"/>
    </row>
    <row r="78" spans="1:13" s="142" customFormat="1" ht="25.5">
      <c r="A78" s="58">
        <v>66</v>
      </c>
      <c r="B78" s="122" t="s">
        <v>1736</v>
      </c>
      <c r="C78" s="199" t="s">
        <v>1756</v>
      </c>
      <c r="D78" s="122" t="s">
        <v>1757</v>
      </c>
      <c r="E78" s="122" t="s">
        <v>1758</v>
      </c>
      <c r="F78" s="154" t="s">
        <v>1759</v>
      </c>
      <c r="G78" s="16" t="s">
        <v>1501</v>
      </c>
      <c r="H78" s="155">
        <f>29950-1500-7112</f>
        <v>21338</v>
      </c>
      <c r="I78" s="156"/>
      <c r="J78" s="157"/>
      <c r="K78" s="158">
        <v>43054</v>
      </c>
      <c r="L78" s="154" t="s">
        <v>1760</v>
      </c>
      <c r="M78" s="122"/>
    </row>
    <row r="79" spans="1:13" s="142" customFormat="1" ht="38.25">
      <c r="A79" s="58">
        <v>67</v>
      </c>
      <c r="B79" s="122" t="s">
        <v>1736</v>
      </c>
      <c r="C79" s="122" t="s">
        <v>1761</v>
      </c>
      <c r="D79" s="122" t="s">
        <v>1762</v>
      </c>
      <c r="E79" s="122" t="s">
        <v>1763</v>
      </c>
      <c r="F79" s="154" t="s">
        <v>1764</v>
      </c>
      <c r="G79" s="16" t="s">
        <v>1501</v>
      </c>
      <c r="H79" s="155">
        <f>15400-4900</f>
        <v>10500</v>
      </c>
      <c r="I79" s="156"/>
      <c r="J79" s="157"/>
      <c r="K79" s="158">
        <v>42999</v>
      </c>
      <c r="L79" s="154" t="s">
        <v>1765</v>
      </c>
      <c r="M79" s="122"/>
    </row>
    <row r="80" spans="1:13" s="142" customFormat="1" ht="25.5">
      <c r="A80" s="58">
        <v>68</v>
      </c>
      <c r="B80" s="122" t="s">
        <v>1736</v>
      </c>
      <c r="C80" s="139" t="s">
        <v>1766</v>
      </c>
      <c r="D80" s="122" t="s">
        <v>1767</v>
      </c>
      <c r="E80" s="122" t="s">
        <v>1768</v>
      </c>
      <c r="F80" s="154" t="s">
        <v>1769</v>
      </c>
      <c r="G80" s="16" t="s">
        <v>1501</v>
      </c>
      <c r="H80" s="155">
        <v>6150</v>
      </c>
      <c r="I80" s="156"/>
      <c r="J80" s="157"/>
      <c r="K80" s="158">
        <v>42953</v>
      </c>
      <c r="L80" s="154" t="s">
        <v>1770</v>
      </c>
      <c r="M80" s="122"/>
    </row>
    <row r="81" spans="1:13" s="142" customFormat="1" ht="38.25">
      <c r="A81" s="58">
        <v>69</v>
      </c>
      <c r="B81" s="122" t="s">
        <v>1736</v>
      </c>
      <c r="C81" s="122" t="s">
        <v>1771</v>
      </c>
      <c r="D81" s="122" t="s">
        <v>1772</v>
      </c>
      <c r="E81" s="122" t="s">
        <v>1773</v>
      </c>
      <c r="F81" s="154" t="s">
        <v>1774</v>
      </c>
      <c r="G81" s="16" t="s">
        <v>1501</v>
      </c>
      <c r="H81" s="155">
        <f>35340-1000</f>
        <v>34340</v>
      </c>
      <c r="I81" s="156"/>
      <c r="J81" s="157"/>
      <c r="K81" s="158">
        <v>42997</v>
      </c>
      <c r="L81" s="154" t="s">
        <v>1775</v>
      </c>
      <c r="M81" s="122"/>
    </row>
    <row r="82" spans="1:13" s="142" customFormat="1" ht="25.5">
      <c r="A82" s="58">
        <v>70</v>
      </c>
      <c r="B82" s="122" t="s">
        <v>1736</v>
      </c>
      <c r="C82" s="139" t="s">
        <v>1776</v>
      </c>
      <c r="D82" s="122" t="s">
        <v>1777</v>
      </c>
      <c r="E82" s="122" t="s">
        <v>1778</v>
      </c>
      <c r="F82" s="154" t="s">
        <v>1779</v>
      </c>
      <c r="G82" s="16" t="s">
        <v>1501</v>
      </c>
      <c r="H82" s="155">
        <v>3861</v>
      </c>
      <c r="I82" s="156"/>
      <c r="J82" s="157"/>
      <c r="K82" s="158">
        <v>43013</v>
      </c>
      <c r="L82" s="154" t="s">
        <v>1780</v>
      </c>
      <c r="M82" s="122"/>
    </row>
    <row r="83" spans="1:13" s="142" customFormat="1" ht="25.5">
      <c r="A83" s="58">
        <v>71</v>
      </c>
      <c r="B83" s="122" t="s">
        <v>1736</v>
      </c>
      <c r="C83" s="139" t="s">
        <v>1781</v>
      </c>
      <c r="D83" s="122" t="s">
        <v>1782</v>
      </c>
      <c r="E83" s="122" t="s">
        <v>1783</v>
      </c>
      <c r="F83" s="154" t="s">
        <v>1784</v>
      </c>
      <c r="G83" s="16" t="s">
        <v>1501</v>
      </c>
      <c r="H83" s="155">
        <v>9000</v>
      </c>
      <c r="I83" s="156"/>
      <c r="J83" s="157"/>
      <c r="K83" s="158">
        <v>43064</v>
      </c>
      <c r="L83" s="154" t="s">
        <v>1785</v>
      </c>
      <c r="M83" s="122"/>
    </row>
    <row r="84" spans="1:13" s="142" customFormat="1" ht="25.5">
      <c r="A84" s="58">
        <v>72</v>
      </c>
      <c r="B84" s="122" t="s">
        <v>1736</v>
      </c>
      <c r="C84" s="139" t="s">
        <v>1786</v>
      </c>
      <c r="D84" s="139" t="s">
        <v>1787</v>
      </c>
      <c r="E84" s="122" t="s">
        <v>1788</v>
      </c>
      <c r="F84" s="154" t="s">
        <v>1789</v>
      </c>
      <c r="G84" s="16" t="s">
        <v>1501</v>
      </c>
      <c r="H84" s="155">
        <v>5000</v>
      </c>
      <c r="I84" s="156"/>
      <c r="J84" s="157"/>
      <c r="K84" s="158">
        <v>42984</v>
      </c>
      <c r="L84" s="154" t="s">
        <v>1790</v>
      </c>
      <c r="M84" s="122"/>
    </row>
    <row r="85" spans="1:13" s="142" customFormat="1" ht="25.5">
      <c r="A85" s="58">
        <v>73</v>
      </c>
      <c r="B85" s="159" t="s">
        <v>1791</v>
      </c>
      <c r="C85" s="139" t="s">
        <v>1792</v>
      </c>
      <c r="D85" s="122" t="s">
        <v>1793</v>
      </c>
      <c r="E85" s="122" t="s">
        <v>1794</v>
      </c>
      <c r="F85" s="154" t="s">
        <v>1795</v>
      </c>
      <c r="G85" s="139" t="s">
        <v>1501</v>
      </c>
      <c r="H85" s="155">
        <v>495</v>
      </c>
      <c r="I85" s="156"/>
      <c r="J85" s="157"/>
      <c r="K85" s="158">
        <v>43355</v>
      </c>
      <c r="L85" s="122" t="s">
        <v>1796</v>
      </c>
      <c r="M85" s="200"/>
    </row>
    <row r="86" spans="1:13" s="142" customFormat="1" ht="51">
      <c r="A86" s="58">
        <v>74</v>
      </c>
      <c r="B86" s="139" t="s">
        <v>1791</v>
      </c>
      <c r="C86" s="139" t="s">
        <v>1797</v>
      </c>
      <c r="D86" s="122" t="s">
        <v>1798</v>
      </c>
      <c r="E86" s="122" t="s">
        <v>1799</v>
      </c>
      <c r="F86" s="154" t="s">
        <v>1800</v>
      </c>
      <c r="G86" s="139" t="s">
        <v>1501</v>
      </c>
      <c r="H86" s="155">
        <v>2800</v>
      </c>
      <c r="I86" s="156"/>
      <c r="J86" s="157"/>
      <c r="K86" s="158">
        <v>43315</v>
      </c>
      <c r="L86" s="154" t="s">
        <v>1801</v>
      </c>
      <c r="M86" s="122"/>
    </row>
    <row r="87" spans="1:16" s="142" customFormat="1" ht="25.5">
      <c r="A87" s="58">
        <v>75</v>
      </c>
      <c r="B87" s="139" t="s">
        <v>1791</v>
      </c>
      <c r="C87" s="201" t="s">
        <v>1802</v>
      </c>
      <c r="D87" s="122" t="s">
        <v>1803</v>
      </c>
      <c r="E87" s="122" t="s">
        <v>1804</v>
      </c>
      <c r="F87" s="122" t="s">
        <v>1805</v>
      </c>
      <c r="G87" s="139" t="s">
        <v>1501</v>
      </c>
      <c r="H87" s="202">
        <v>11500</v>
      </c>
      <c r="I87" s="155"/>
      <c r="J87" s="156"/>
      <c r="K87" s="158">
        <v>43340</v>
      </c>
      <c r="L87" s="200" t="s">
        <v>1806</v>
      </c>
      <c r="M87" s="200"/>
      <c r="N87" s="180"/>
      <c r="O87" s="181"/>
      <c r="P87" s="181"/>
    </row>
    <row r="88" spans="1:16" s="142" customFormat="1" ht="38.25">
      <c r="A88" s="58">
        <v>76</v>
      </c>
      <c r="B88" s="139" t="s">
        <v>1791</v>
      </c>
      <c r="C88" s="201" t="s">
        <v>1807</v>
      </c>
      <c r="D88" s="122" t="s">
        <v>1808</v>
      </c>
      <c r="E88" s="122" t="s">
        <v>1809</v>
      </c>
      <c r="F88" s="154" t="s">
        <v>1810</v>
      </c>
      <c r="G88" s="139" t="s">
        <v>1495</v>
      </c>
      <c r="H88" s="156">
        <v>118000</v>
      </c>
      <c r="I88" s="203"/>
      <c r="J88" s="156"/>
      <c r="K88" s="158">
        <v>43658</v>
      </c>
      <c r="L88" s="154" t="s">
        <v>1811</v>
      </c>
      <c r="M88" s="122"/>
      <c r="N88" s="180"/>
      <c r="P88" s="181"/>
    </row>
    <row r="89" spans="1:16" s="142" customFormat="1" ht="25.5">
      <c r="A89" s="58">
        <v>77</v>
      </c>
      <c r="B89" s="139" t="s">
        <v>1791</v>
      </c>
      <c r="C89" s="201" t="s">
        <v>1812</v>
      </c>
      <c r="D89" s="122" t="s">
        <v>1813</v>
      </c>
      <c r="E89" s="122" t="s">
        <v>1814</v>
      </c>
      <c r="F89" s="154" t="s">
        <v>1815</v>
      </c>
      <c r="G89" s="139" t="s">
        <v>1501</v>
      </c>
      <c r="H89" s="155">
        <v>28200</v>
      </c>
      <c r="I89" s="156"/>
      <c r="J89" s="157"/>
      <c r="K89" s="158">
        <v>43663</v>
      </c>
      <c r="L89" s="154" t="s">
        <v>1816</v>
      </c>
      <c r="M89" s="122"/>
      <c r="N89" s="180"/>
      <c r="O89" s="181"/>
      <c r="P89" s="181"/>
    </row>
    <row r="90" spans="1:15" s="142" customFormat="1" ht="38.25">
      <c r="A90" s="58">
        <v>78</v>
      </c>
      <c r="B90" s="204" t="s">
        <v>1817</v>
      </c>
      <c r="C90" s="122" t="s">
        <v>1818</v>
      </c>
      <c r="D90" s="122" t="s">
        <v>1819</v>
      </c>
      <c r="E90" s="122" t="s">
        <v>1820</v>
      </c>
      <c r="F90" s="154" t="s">
        <v>1821</v>
      </c>
      <c r="G90" s="139" t="s">
        <v>1495</v>
      </c>
      <c r="H90" s="155">
        <v>125471001</v>
      </c>
      <c r="I90" s="156"/>
      <c r="J90" s="157"/>
      <c r="K90" s="158">
        <v>43369</v>
      </c>
      <c r="L90" s="154" t="s">
        <v>1822</v>
      </c>
      <c r="M90" s="122"/>
      <c r="N90" s="205"/>
      <c r="O90" s="205"/>
    </row>
    <row r="91" spans="1:17" s="175" customFormat="1" ht="38.25">
      <c r="A91" s="58">
        <v>79</v>
      </c>
      <c r="B91" s="120" t="s">
        <v>1823</v>
      </c>
      <c r="C91" s="58" t="s">
        <v>1824</v>
      </c>
      <c r="D91" s="58" t="s">
        <v>1825</v>
      </c>
      <c r="E91" s="58" t="s">
        <v>1826</v>
      </c>
      <c r="F91" s="58" t="s">
        <v>1827</v>
      </c>
      <c r="G91" s="179" t="s">
        <v>1501</v>
      </c>
      <c r="H91" s="179">
        <v>406650</v>
      </c>
      <c r="I91" s="122"/>
      <c r="J91" s="122"/>
      <c r="K91" s="182">
        <v>42276</v>
      </c>
      <c r="L91" s="58" t="s">
        <v>1828</v>
      </c>
      <c r="M91" s="122"/>
      <c r="N91" s="142"/>
      <c r="O91" s="142"/>
      <c r="P91" s="142"/>
      <c r="Q91" s="142"/>
    </row>
    <row r="92" spans="1:16" s="193" customFormat="1" ht="25.5">
      <c r="A92" s="58">
        <v>80</v>
      </c>
      <c r="B92" s="139" t="s">
        <v>1823</v>
      </c>
      <c r="C92" s="139" t="s">
        <v>1829</v>
      </c>
      <c r="D92" s="122" t="s">
        <v>1830</v>
      </c>
      <c r="E92" s="122" t="s">
        <v>1831</v>
      </c>
      <c r="F92" s="154" t="s">
        <v>1832</v>
      </c>
      <c r="G92" s="139" t="s">
        <v>1495</v>
      </c>
      <c r="H92" s="155">
        <v>55926</v>
      </c>
      <c r="I92" s="156"/>
      <c r="J92" s="157"/>
      <c r="K92" s="158">
        <v>43432</v>
      </c>
      <c r="L92" s="154" t="s">
        <v>1833</v>
      </c>
      <c r="M92" s="206"/>
      <c r="N92" s="180"/>
      <c r="O92" s="207"/>
      <c r="P92" s="207"/>
    </row>
    <row r="93" spans="1:16" s="193" customFormat="1" ht="25.5">
      <c r="A93" s="58">
        <v>81</v>
      </c>
      <c r="B93" s="139" t="s">
        <v>1823</v>
      </c>
      <c r="C93" s="139" t="s">
        <v>1834</v>
      </c>
      <c r="D93" s="122" t="s">
        <v>1830</v>
      </c>
      <c r="E93" s="122" t="s">
        <v>1835</v>
      </c>
      <c r="F93" s="154" t="s">
        <v>1836</v>
      </c>
      <c r="G93" s="139" t="s">
        <v>1495</v>
      </c>
      <c r="H93" s="155">
        <v>56003</v>
      </c>
      <c r="I93" s="156"/>
      <c r="J93" s="157"/>
      <c r="K93" s="158">
        <v>43432</v>
      </c>
      <c r="L93" s="154" t="s">
        <v>1837</v>
      </c>
      <c r="M93" s="206"/>
      <c r="N93" s="180"/>
      <c r="O93" s="207"/>
      <c r="P93" s="207"/>
    </row>
    <row r="94" spans="1:13" s="142" customFormat="1" ht="25.5">
      <c r="A94" s="58">
        <v>82</v>
      </c>
      <c r="B94" s="139" t="s">
        <v>1838</v>
      </c>
      <c r="C94" s="139" t="s">
        <v>1839</v>
      </c>
      <c r="D94" s="122" t="s">
        <v>1840</v>
      </c>
      <c r="E94" s="122" t="s">
        <v>1841</v>
      </c>
      <c r="F94" s="189" t="s">
        <v>1842</v>
      </c>
      <c r="G94" s="139" t="s">
        <v>1501</v>
      </c>
      <c r="H94" s="155">
        <v>13750</v>
      </c>
      <c r="I94" s="156"/>
      <c r="J94" s="157"/>
      <c r="K94" s="158">
        <v>43329</v>
      </c>
      <c r="L94" s="154" t="s">
        <v>1843</v>
      </c>
      <c r="M94" s="122"/>
    </row>
    <row r="95" spans="1:13" s="142" customFormat="1" ht="25.5">
      <c r="A95" s="58">
        <v>83</v>
      </c>
      <c r="B95" s="139" t="s">
        <v>1838</v>
      </c>
      <c r="C95" s="139" t="s">
        <v>1844</v>
      </c>
      <c r="D95" s="122" t="s">
        <v>1845</v>
      </c>
      <c r="E95" s="122" t="s">
        <v>1846</v>
      </c>
      <c r="F95" s="189" t="s">
        <v>1847</v>
      </c>
      <c r="G95" s="139" t="s">
        <v>1501</v>
      </c>
      <c r="H95" s="155">
        <v>10000</v>
      </c>
      <c r="I95" s="156"/>
      <c r="J95" s="157"/>
      <c r="K95" s="158">
        <v>43329</v>
      </c>
      <c r="L95" s="154" t="s">
        <v>1848</v>
      </c>
      <c r="M95" s="122"/>
    </row>
    <row r="96" spans="1:13" s="142" customFormat="1" ht="25.5">
      <c r="A96" s="58">
        <v>84</v>
      </c>
      <c r="B96" s="159" t="s">
        <v>1838</v>
      </c>
      <c r="C96" s="139" t="s">
        <v>1849</v>
      </c>
      <c r="D96" s="139" t="s">
        <v>1850</v>
      </c>
      <c r="E96" s="122" t="s">
        <v>1851</v>
      </c>
      <c r="F96" s="154" t="s">
        <v>1852</v>
      </c>
      <c r="G96" s="139" t="s">
        <v>1501</v>
      </c>
      <c r="H96" s="155">
        <v>99400</v>
      </c>
      <c r="I96" s="156"/>
      <c r="J96" s="157"/>
      <c r="K96" s="158">
        <v>43366</v>
      </c>
      <c r="L96" s="154" t="s">
        <v>1853</v>
      </c>
      <c r="M96" s="122"/>
    </row>
    <row r="97" spans="1:13" s="142" customFormat="1" ht="25.5">
      <c r="A97" s="58">
        <v>85</v>
      </c>
      <c r="B97" s="122" t="s">
        <v>1838</v>
      </c>
      <c r="C97" s="184" t="s">
        <v>1854</v>
      </c>
      <c r="D97" s="17" t="s">
        <v>1855</v>
      </c>
      <c r="E97" s="17" t="s">
        <v>1856</v>
      </c>
      <c r="F97" s="17" t="s">
        <v>1857</v>
      </c>
      <c r="G97" s="58" t="s">
        <v>1448</v>
      </c>
      <c r="H97" s="152">
        <v>3334</v>
      </c>
      <c r="I97" s="153"/>
      <c r="J97" s="153"/>
      <c r="K97" s="185">
        <v>42944</v>
      </c>
      <c r="L97" s="186" t="s">
        <v>1699</v>
      </c>
      <c r="M97" s="122"/>
    </row>
    <row r="98" spans="1:13" s="142" customFormat="1" ht="12.75">
      <c r="A98" s="58"/>
      <c r="B98" s="122"/>
      <c r="C98" s="184"/>
      <c r="D98" s="17"/>
      <c r="E98" s="17"/>
      <c r="F98" s="17"/>
      <c r="G98" s="58" t="s">
        <v>1448</v>
      </c>
      <c r="H98" s="152">
        <v>159000</v>
      </c>
      <c r="I98" s="153"/>
      <c r="J98" s="153"/>
      <c r="K98" s="185"/>
      <c r="L98" s="186" t="s">
        <v>1699</v>
      </c>
      <c r="M98" s="122"/>
    </row>
    <row r="99" spans="1:13" s="142" customFormat="1" ht="25.5">
      <c r="A99" s="58">
        <v>86</v>
      </c>
      <c r="B99" s="122" t="s">
        <v>1838</v>
      </c>
      <c r="C99" s="184" t="s">
        <v>1858</v>
      </c>
      <c r="D99" s="17" t="s">
        <v>39</v>
      </c>
      <c r="E99" s="17" t="s">
        <v>1859</v>
      </c>
      <c r="F99" s="17" t="s">
        <v>1860</v>
      </c>
      <c r="G99" s="58" t="s">
        <v>1448</v>
      </c>
      <c r="H99" s="152">
        <f>19645-4910-3683</f>
        <v>11052</v>
      </c>
      <c r="I99" s="153"/>
      <c r="J99" s="153"/>
      <c r="K99" s="185">
        <v>42972</v>
      </c>
      <c r="L99" s="186" t="s">
        <v>1861</v>
      </c>
      <c r="M99" s="122"/>
    </row>
    <row r="100" spans="1:13" s="142" customFormat="1" ht="76.5">
      <c r="A100" s="58">
        <v>87</v>
      </c>
      <c r="B100" s="122" t="s">
        <v>1838</v>
      </c>
      <c r="C100" s="184" t="s">
        <v>1862</v>
      </c>
      <c r="D100" s="17" t="s">
        <v>1863</v>
      </c>
      <c r="E100" s="17" t="s">
        <v>1864</v>
      </c>
      <c r="F100" s="17" t="s">
        <v>1865</v>
      </c>
      <c r="G100" s="58" t="s">
        <v>1448</v>
      </c>
      <c r="H100" s="152">
        <f>3770028+1654694-2000-9850-2000-1000-2000</f>
        <v>5407872</v>
      </c>
      <c r="I100" s="153"/>
      <c r="J100" s="153"/>
      <c r="K100" s="135">
        <v>43019</v>
      </c>
      <c r="L100" s="194" t="s">
        <v>1866</v>
      </c>
      <c r="M100" s="122"/>
    </row>
    <row r="101" spans="1:13" s="142" customFormat="1" ht="25.5">
      <c r="A101" s="58">
        <v>88</v>
      </c>
      <c r="B101" s="122" t="s">
        <v>1838</v>
      </c>
      <c r="C101" s="17" t="s">
        <v>1867</v>
      </c>
      <c r="D101" s="17" t="s">
        <v>1868</v>
      </c>
      <c r="E101" s="17" t="s">
        <v>1869</v>
      </c>
      <c r="F101" s="17" t="s">
        <v>1870</v>
      </c>
      <c r="G101" s="58" t="s">
        <v>1448</v>
      </c>
      <c r="H101" s="152">
        <f>62829-2000-15205</f>
        <v>45624</v>
      </c>
      <c r="I101" s="153"/>
      <c r="J101" s="153"/>
      <c r="K101" s="135">
        <v>42914</v>
      </c>
      <c r="L101" s="17" t="s">
        <v>1871</v>
      </c>
      <c r="M101" s="122"/>
    </row>
    <row r="102" spans="1:13" s="142" customFormat="1" ht="39" customHeight="1">
      <c r="A102" s="58">
        <v>89</v>
      </c>
      <c r="B102" s="122" t="s">
        <v>1838</v>
      </c>
      <c r="C102" s="17" t="s">
        <v>1872</v>
      </c>
      <c r="D102" s="17" t="s">
        <v>39</v>
      </c>
      <c r="E102" s="17" t="s">
        <v>1873</v>
      </c>
      <c r="F102" s="17" t="s">
        <v>1874</v>
      </c>
      <c r="G102" s="58" t="s">
        <v>1448</v>
      </c>
      <c r="H102" s="152">
        <v>200</v>
      </c>
      <c r="I102" s="153"/>
      <c r="J102" s="153"/>
      <c r="K102" s="135">
        <v>42914</v>
      </c>
      <c r="L102" s="17" t="s">
        <v>1875</v>
      </c>
      <c r="M102" s="122"/>
    </row>
    <row r="103" spans="1:13" s="142" customFormat="1" ht="12.75">
      <c r="A103" s="208"/>
      <c r="B103" s="122" t="s">
        <v>1838</v>
      </c>
      <c r="C103" s="17"/>
      <c r="D103" s="17"/>
      <c r="E103" s="17"/>
      <c r="F103" s="17"/>
      <c r="G103" s="58" t="s">
        <v>1448</v>
      </c>
      <c r="H103" s="152">
        <v>20000</v>
      </c>
      <c r="I103" s="153"/>
      <c r="J103" s="153"/>
      <c r="K103" s="135">
        <v>42914</v>
      </c>
      <c r="L103" s="17" t="s">
        <v>1875</v>
      </c>
      <c r="M103" s="122"/>
    </row>
    <row r="104" spans="1:13" s="142" customFormat="1" ht="25.5">
      <c r="A104" s="58"/>
      <c r="B104" s="122" t="s">
        <v>1838</v>
      </c>
      <c r="C104" s="17" t="s">
        <v>152</v>
      </c>
      <c r="D104" s="17" t="s">
        <v>1876</v>
      </c>
      <c r="E104" s="17"/>
      <c r="F104" s="17"/>
      <c r="G104" s="58" t="s">
        <v>1448</v>
      </c>
      <c r="H104" s="152">
        <v>10000</v>
      </c>
      <c r="I104" s="153"/>
      <c r="J104" s="153"/>
      <c r="K104" s="158">
        <v>43329</v>
      </c>
      <c r="L104" s="154" t="s">
        <v>1877</v>
      </c>
      <c r="M104" s="122"/>
    </row>
    <row r="105" spans="1:13" s="142" customFormat="1" ht="25.5">
      <c r="A105" s="58">
        <v>90</v>
      </c>
      <c r="B105" s="122" t="s">
        <v>1838</v>
      </c>
      <c r="C105" s="17" t="s">
        <v>1878</v>
      </c>
      <c r="D105" s="17" t="s">
        <v>39</v>
      </c>
      <c r="E105" s="17" t="s">
        <v>1879</v>
      </c>
      <c r="F105" s="17" t="s">
        <v>1880</v>
      </c>
      <c r="G105" s="58" t="s">
        <v>1448</v>
      </c>
      <c r="H105" s="152">
        <v>2375</v>
      </c>
      <c r="I105" s="153"/>
      <c r="J105" s="153"/>
      <c r="K105" s="135">
        <v>42914</v>
      </c>
      <c r="L105" s="17" t="s">
        <v>1875</v>
      </c>
      <c r="M105" s="122"/>
    </row>
    <row r="106" spans="1:16" s="142" customFormat="1" ht="25.5">
      <c r="A106" s="58">
        <v>91</v>
      </c>
      <c r="B106" s="122" t="s">
        <v>1838</v>
      </c>
      <c r="C106" s="17" t="s">
        <v>1881</v>
      </c>
      <c r="D106" s="17" t="s">
        <v>1882</v>
      </c>
      <c r="E106" s="17" t="s">
        <v>1883</v>
      </c>
      <c r="F106" s="17" t="s">
        <v>1884</v>
      </c>
      <c r="G106" s="58" t="s">
        <v>1448</v>
      </c>
      <c r="H106" s="152">
        <v>39000</v>
      </c>
      <c r="I106" s="153"/>
      <c r="J106" s="153"/>
      <c r="K106" s="135">
        <v>42817</v>
      </c>
      <c r="L106" s="17" t="s">
        <v>1885</v>
      </c>
      <c r="M106" s="122"/>
      <c r="N106" s="180"/>
      <c r="O106" s="181"/>
      <c r="P106" s="181"/>
    </row>
    <row r="107" spans="1:17" s="175" customFormat="1" ht="25.5">
      <c r="A107" s="58">
        <v>92</v>
      </c>
      <c r="B107" s="120" t="s">
        <v>1886</v>
      </c>
      <c r="C107" s="58" t="s">
        <v>1887</v>
      </c>
      <c r="D107" s="58" t="s">
        <v>1888</v>
      </c>
      <c r="E107" s="58" t="s">
        <v>1889</v>
      </c>
      <c r="F107" s="58" t="s">
        <v>1890</v>
      </c>
      <c r="G107" s="58" t="s">
        <v>1495</v>
      </c>
      <c r="H107" s="179">
        <v>21600</v>
      </c>
      <c r="I107" s="179"/>
      <c r="J107" s="179"/>
      <c r="K107" s="58" t="s">
        <v>1891</v>
      </c>
      <c r="L107" s="58" t="s">
        <v>1892</v>
      </c>
      <c r="M107" s="58"/>
      <c r="N107" s="142"/>
      <c r="O107" s="142"/>
      <c r="P107" s="142"/>
      <c r="Q107" s="142"/>
    </row>
    <row r="108" spans="1:17" s="175" customFormat="1" ht="38.25">
      <c r="A108" s="58">
        <v>93</v>
      </c>
      <c r="B108" s="120" t="s">
        <v>1886</v>
      </c>
      <c r="C108" s="58" t="s">
        <v>1893</v>
      </c>
      <c r="D108" s="58" t="s">
        <v>1894</v>
      </c>
      <c r="E108" s="58" t="s">
        <v>1895</v>
      </c>
      <c r="F108" s="58" t="s">
        <v>1896</v>
      </c>
      <c r="G108" s="58" t="s">
        <v>1495</v>
      </c>
      <c r="H108" s="179">
        <f>90150-5000</f>
        <v>85150</v>
      </c>
      <c r="I108" s="179"/>
      <c r="J108" s="179"/>
      <c r="K108" s="182">
        <v>43319</v>
      </c>
      <c r="L108" s="58" t="s">
        <v>1897</v>
      </c>
      <c r="M108" s="58"/>
      <c r="N108" s="180"/>
      <c r="O108" s="181"/>
      <c r="P108" s="181"/>
      <c r="Q108" s="142"/>
    </row>
    <row r="109" spans="1:17" s="211" customFormat="1" ht="25.5">
      <c r="A109" s="58">
        <v>94</v>
      </c>
      <c r="B109" s="136" t="s">
        <v>1898</v>
      </c>
      <c r="C109" s="143" t="s">
        <v>1899</v>
      </c>
      <c r="D109" s="58" t="s">
        <v>1900</v>
      </c>
      <c r="E109" s="144" t="s">
        <v>1901</v>
      </c>
      <c r="F109" s="144" t="s">
        <v>1902</v>
      </c>
      <c r="G109" s="58" t="s">
        <v>1448</v>
      </c>
      <c r="H109" s="137">
        <f>19700-4917-30-3688</f>
        <v>11065</v>
      </c>
      <c r="I109" s="138"/>
      <c r="J109" s="138"/>
      <c r="K109" s="135">
        <v>42954</v>
      </c>
      <c r="L109" s="145" t="s">
        <v>1903</v>
      </c>
      <c r="M109" s="209"/>
      <c r="N109" s="210"/>
      <c r="Q109" s="212"/>
    </row>
    <row r="110" spans="1:17" s="214" customFormat="1" ht="25.5">
      <c r="A110" s="58">
        <v>95</v>
      </c>
      <c r="B110" s="120" t="s">
        <v>1898</v>
      </c>
      <c r="C110" s="120" t="s">
        <v>1904</v>
      </c>
      <c r="D110" s="58" t="s">
        <v>1905</v>
      </c>
      <c r="E110" s="58" t="s">
        <v>1906</v>
      </c>
      <c r="F110" s="58" t="s">
        <v>1907</v>
      </c>
      <c r="G110" s="58" t="s">
        <v>1448</v>
      </c>
      <c r="H110" s="137">
        <v>152369</v>
      </c>
      <c r="I110" s="213"/>
      <c r="J110" s="213"/>
      <c r="K110" s="182">
        <v>43008</v>
      </c>
      <c r="L110" s="182" t="s">
        <v>1908</v>
      </c>
      <c r="M110" s="58"/>
      <c r="N110" s="142"/>
      <c r="O110" s="142"/>
      <c r="P110" s="142"/>
      <c r="Q110" s="142"/>
    </row>
    <row r="111" spans="1:17" s="214" customFormat="1" ht="25.5">
      <c r="A111" s="58">
        <v>96</v>
      </c>
      <c r="B111" s="120" t="s">
        <v>1898</v>
      </c>
      <c r="C111" s="120" t="s">
        <v>1904</v>
      </c>
      <c r="D111" s="58" t="s">
        <v>1905</v>
      </c>
      <c r="E111" s="16" t="s">
        <v>1909</v>
      </c>
      <c r="F111" s="16" t="s">
        <v>1910</v>
      </c>
      <c r="G111" s="58" t="s">
        <v>1448</v>
      </c>
      <c r="H111" s="152">
        <v>207375</v>
      </c>
      <c r="I111" s="215"/>
      <c r="J111" s="215"/>
      <c r="K111" s="182">
        <v>43008</v>
      </c>
      <c r="L111" s="182" t="s">
        <v>1911</v>
      </c>
      <c r="M111" s="16"/>
      <c r="N111" s="205"/>
      <c r="O111" s="142"/>
      <c r="P111" s="142"/>
      <c r="Q111" s="142"/>
    </row>
    <row r="112" spans="1:13" s="142" customFormat="1" ht="25.5">
      <c r="A112" s="58">
        <v>97</v>
      </c>
      <c r="B112" s="139" t="s">
        <v>1912</v>
      </c>
      <c r="C112" s="139" t="s">
        <v>1913</v>
      </c>
      <c r="D112" s="139" t="s">
        <v>1914</v>
      </c>
      <c r="E112" s="122" t="s">
        <v>1915</v>
      </c>
      <c r="F112" s="154" t="s">
        <v>1916</v>
      </c>
      <c r="G112" s="139" t="s">
        <v>1495</v>
      </c>
      <c r="H112" s="155">
        <v>32083</v>
      </c>
      <c r="I112" s="156"/>
      <c r="J112" s="157"/>
      <c r="K112" s="158">
        <v>43420</v>
      </c>
      <c r="L112" s="154" t="s">
        <v>1917</v>
      </c>
      <c r="M112" s="122"/>
    </row>
    <row r="113" spans="1:14" s="193" customFormat="1" ht="25.5">
      <c r="A113" s="58">
        <v>98</v>
      </c>
      <c r="B113" s="139" t="s">
        <v>1912</v>
      </c>
      <c r="C113" s="139" t="s">
        <v>1918</v>
      </c>
      <c r="D113" s="122" t="s">
        <v>1919</v>
      </c>
      <c r="E113" s="122" t="s">
        <v>1920</v>
      </c>
      <c r="F113" s="154" t="s">
        <v>1921</v>
      </c>
      <c r="G113" s="139" t="s">
        <v>1495</v>
      </c>
      <c r="H113" s="155">
        <v>58000</v>
      </c>
      <c r="I113" s="156"/>
      <c r="J113" s="157"/>
      <c r="K113" s="158">
        <v>43432</v>
      </c>
      <c r="L113" s="154" t="s">
        <v>1922</v>
      </c>
      <c r="M113" s="206"/>
      <c r="N113" s="216"/>
    </row>
    <row r="114" spans="1:14" s="193" customFormat="1" ht="25.5">
      <c r="A114" s="58">
        <v>99</v>
      </c>
      <c r="B114" s="139" t="s">
        <v>1912</v>
      </c>
      <c r="C114" s="139" t="s">
        <v>1923</v>
      </c>
      <c r="D114" s="122" t="s">
        <v>1924</v>
      </c>
      <c r="E114" s="122" t="s">
        <v>1925</v>
      </c>
      <c r="F114" s="154" t="s">
        <v>1926</v>
      </c>
      <c r="G114" s="139" t="s">
        <v>1448</v>
      </c>
      <c r="H114" s="155">
        <v>6500</v>
      </c>
      <c r="I114" s="156"/>
      <c r="J114" s="157"/>
      <c r="K114" s="158">
        <v>43571</v>
      </c>
      <c r="L114" s="154" t="s">
        <v>1927</v>
      </c>
      <c r="M114" s="206"/>
      <c r="N114" s="216"/>
    </row>
    <row r="115" spans="1:13" s="142" customFormat="1" ht="38.25">
      <c r="A115" s="58">
        <v>100</v>
      </c>
      <c r="B115" s="122" t="s">
        <v>1928</v>
      </c>
      <c r="C115" s="122" t="s">
        <v>1929</v>
      </c>
      <c r="D115" s="139"/>
      <c r="E115" s="122" t="s">
        <v>1930</v>
      </c>
      <c r="F115" s="154" t="s">
        <v>1931</v>
      </c>
      <c r="G115" s="139" t="s">
        <v>1495</v>
      </c>
      <c r="H115" s="155">
        <v>43309472</v>
      </c>
      <c r="I115" s="156"/>
      <c r="J115" s="157"/>
      <c r="K115" s="158">
        <v>43106</v>
      </c>
      <c r="L115" s="154" t="s">
        <v>1932</v>
      </c>
      <c r="M115" s="122"/>
    </row>
    <row r="116" spans="1:16" s="142" customFormat="1" ht="38.25">
      <c r="A116" s="58">
        <v>101</v>
      </c>
      <c r="B116" s="122" t="s">
        <v>1928</v>
      </c>
      <c r="C116" s="122" t="s">
        <v>1929</v>
      </c>
      <c r="D116" s="139"/>
      <c r="E116" s="122" t="s">
        <v>1933</v>
      </c>
      <c r="F116" s="154" t="s">
        <v>1934</v>
      </c>
      <c r="G116" s="139" t="s">
        <v>1495</v>
      </c>
      <c r="H116" s="155">
        <v>20973065</v>
      </c>
      <c r="I116" s="156"/>
      <c r="J116" s="157"/>
      <c r="K116" s="197">
        <v>43106</v>
      </c>
      <c r="L116" s="154" t="s">
        <v>1935</v>
      </c>
      <c r="M116" s="122"/>
      <c r="N116" s="216"/>
      <c r="O116" s="181"/>
      <c r="P116" s="181"/>
    </row>
    <row r="117" spans="1:13" ht="12.75">
      <c r="A117" s="58"/>
      <c r="B117" s="2"/>
      <c r="C117" s="17"/>
      <c r="D117" s="17"/>
      <c r="E117" s="17"/>
      <c r="F117" s="17"/>
      <c r="G117" s="17"/>
      <c r="H117" s="40"/>
      <c r="I117" s="2"/>
      <c r="J117" s="2"/>
      <c r="K117" s="2"/>
      <c r="L117" s="17"/>
      <c r="M117" s="6"/>
    </row>
    <row r="118" spans="1:13" ht="12.75">
      <c r="A118" s="58"/>
      <c r="B118" s="2"/>
      <c r="C118" s="17"/>
      <c r="D118" s="17"/>
      <c r="E118" s="17"/>
      <c r="F118" s="17"/>
      <c r="G118" s="17"/>
      <c r="H118" s="40"/>
      <c r="I118" s="2"/>
      <c r="J118" s="2"/>
      <c r="K118" s="2"/>
      <c r="L118" s="17"/>
      <c r="M118" s="6"/>
    </row>
    <row r="119" spans="1:13" s="3" customFormat="1" ht="26.25" customHeight="1">
      <c r="A119" s="48">
        <v>2</v>
      </c>
      <c r="B119" s="51" t="s">
        <v>20</v>
      </c>
      <c r="C119" s="52"/>
      <c r="D119" s="52"/>
      <c r="E119" s="52"/>
      <c r="F119" s="52"/>
      <c r="G119" s="52"/>
      <c r="H119" s="96">
        <f>+SUM(H120:H657)</f>
        <v>56436001</v>
      </c>
      <c r="I119" s="96">
        <f>+SUM(I120:I657)</f>
        <v>0</v>
      </c>
      <c r="J119" s="96">
        <f>+SUM(J120:J657)</f>
        <v>1650017</v>
      </c>
      <c r="K119" s="52"/>
      <c r="L119" s="59"/>
      <c r="M119" s="59"/>
    </row>
    <row r="120" spans="1:112" s="6" customFormat="1" ht="25.5">
      <c r="A120" s="6">
        <v>2</v>
      </c>
      <c r="C120" s="110" t="s">
        <v>29</v>
      </c>
      <c r="D120" s="110" t="s">
        <v>30</v>
      </c>
      <c r="E120" s="4" t="s">
        <v>31</v>
      </c>
      <c r="F120" s="4" t="s">
        <v>32</v>
      </c>
      <c r="G120" s="110" t="s">
        <v>33</v>
      </c>
      <c r="H120" s="111" t="s">
        <v>34</v>
      </c>
      <c r="J120" s="112">
        <v>5000</v>
      </c>
      <c r="K120" s="6" t="s">
        <v>35</v>
      </c>
      <c r="L120" s="4" t="s">
        <v>36</v>
      </c>
      <c r="M120" s="4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</row>
    <row r="121" spans="1:112" s="6" customFormat="1" ht="12.75">
      <c r="A121" s="113"/>
      <c r="B121" s="113"/>
      <c r="C121" s="110"/>
      <c r="D121" s="110"/>
      <c r="E121" s="4"/>
      <c r="F121" s="4"/>
      <c r="G121" s="110" t="s">
        <v>37</v>
      </c>
      <c r="H121" s="4"/>
      <c r="J121" s="112">
        <v>200</v>
      </c>
      <c r="L121" s="4"/>
      <c r="M121" s="4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</row>
    <row r="122" spans="1:112" s="69" customFormat="1" ht="25.5">
      <c r="A122" s="6">
        <v>3</v>
      </c>
      <c r="B122" s="6"/>
      <c r="C122" s="6" t="s">
        <v>38</v>
      </c>
      <c r="D122" s="6" t="s">
        <v>39</v>
      </c>
      <c r="E122" s="6" t="s">
        <v>40</v>
      </c>
      <c r="F122" s="6" t="s">
        <v>41</v>
      </c>
      <c r="G122" s="5" t="s">
        <v>37</v>
      </c>
      <c r="H122" s="6"/>
      <c r="I122" s="6"/>
      <c r="J122" s="34">
        <v>200</v>
      </c>
      <c r="K122" s="6" t="s">
        <v>42</v>
      </c>
      <c r="L122" s="6" t="s">
        <v>43</v>
      </c>
      <c r="M122" s="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</row>
    <row r="123" spans="1:112" s="69" customFormat="1" ht="12.75">
      <c r="A123" s="6"/>
      <c r="B123" s="6"/>
      <c r="C123" s="6"/>
      <c r="D123" s="6"/>
      <c r="E123" s="6"/>
      <c r="F123" s="6"/>
      <c r="G123" s="5" t="s">
        <v>44</v>
      </c>
      <c r="H123" s="6"/>
      <c r="I123" s="6"/>
      <c r="J123" s="13">
        <v>10403</v>
      </c>
      <c r="K123" s="6"/>
      <c r="L123" s="6"/>
      <c r="M123" s="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</row>
    <row r="124" spans="1:112" s="69" customFormat="1" ht="25.5">
      <c r="A124" s="6">
        <v>4</v>
      </c>
      <c r="B124" s="6"/>
      <c r="C124" s="6" t="s">
        <v>45</v>
      </c>
      <c r="D124" s="6" t="s">
        <v>46</v>
      </c>
      <c r="E124" s="6" t="s">
        <v>47</v>
      </c>
      <c r="F124" s="6" t="s">
        <v>48</v>
      </c>
      <c r="G124" s="5" t="s">
        <v>37</v>
      </c>
      <c r="H124" s="6"/>
      <c r="I124" s="6"/>
      <c r="J124" s="13">
        <v>200</v>
      </c>
      <c r="K124" s="114">
        <v>42130</v>
      </c>
      <c r="L124" s="6" t="s">
        <v>49</v>
      </c>
      <c r="M124" s="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</row>
    <row r="125" spans="1:112" s="69" customFormat="1" ht="12.75">
      <c r="A125" s="6"/>
      <c r="B125" s="6"/>
      <c r="C125" s="6"/>
      <c r="D125" s="6"/>
      <c r="E125" s="6"/>
      <c r="F125" s="6"/>
      <c r="G125" s="5" t="s">
        <v>33</v>
      </c>
      <c r="H125" s="4"/>
      <c r="I125" s="6"/>
      <c r="J125" s="34">
        <v>5000</v>
      </c>
      <c r="K125" s="6"/>
      <c r="L125" s="6"/>
      <c r="M125" s="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</row>
    <row r="126" spans="1:112" s="69" customFormat="1" ht="25.5">
      <c r="A126" s="6">
        <v>5</v>
      </c>
      <c r="B126" s="6"/>
      <c r="C126" s="6" t="s">
        <v>50</v>
      </c>
      <c r="D126" s="6" t="s">
        <v>46</v>
      </c>
      <c r="E126" s="6" t="s">
        <v>51</v>
      </c>
      <c r="F126" s="6" t="s">
        <v>52</v>
      </c>
      <c r="G126" s="5" t="s">
        <v>33</v>
      </c>
      <c r="H126" s="34">
        <v>5000</v>
      </c>
      <c r="I126" s="6"/>
      <c r="J126" s="6"/>
      <c r="K126" s="6" t="s">
        <v>53</v>
      </c>
      <c r="L126" s="6" t="s">
        <v>54</v>
      </c>
      <c r="M126" s="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</row>
    <row r="127" spans="1:112" s="69" customFormat="1" ht="25.5">
      <c r="A127" s="6">
        <v>6</v>
      </c>
      <c r="B127" s="6"/>
      <c r="C127" s="6" t="s">
        <v>55</v>
      </c>
      <c r="D127" s="6" t="s">
        <v>56</v>
      </c>
      <c r="E127" s="6" t="s">
        <v>57</v>
      </c>
      <c r="F127" s="6" t="s">
        <v>58</v>
      </c>
      <c r="G127" s="5" t="s">
        <v>37</v>
      </c>
      <c r="H127" s="34">
        <v>200</v>
      </c>
      <c r="I127" s="6"/>
      <c r="J127" s="6"/>
      <c r="K127" s="6" t="s">
        <v>59</v>
      </c>
      <c r="L127" s="6" t="s">
        <v>60</v>
      </c>
      <c r="M127" s="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</row>
    <row r="128" spans="1:112" s="69" customFormat="1" ht="12.75">
      <c r="A128" s="6"/>
      <c r="B128" s="6"/>
      <c r="C128" s="6"/>
      <c r="D128" s="6"/>
      <c r="E128" s="6"/>
      <c r="F128" s="6"/>
      <c r="G128" s="5" t="s">
        <v>61</v>
      </c>
      <c r="H128" s="34">
        <v>10500</v>
      </c>
      <c r="I128" s="6"/>
      <c r="J128" s="6"/>
      <c r="K128" s="6"/>
      <c r="L128" s="6"/>
      <c r="M128" s="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</row>
    <row r="129" spans="1:112" s="69" customFormat="1" ht="25.5">
      <c r="A129" s="6">
        <v>7</v>
      </c>
      <c r="B129" s="6"/>
      <c r="C129" s="6" t="s">
        <v>62</v>
      </c>
      <c r="D129" s="6" t="s">
        <v>56</v>
      </c>
      <c r="E129" s="6" t="s">
        <v>63</v>
      </c>
      <c r="F129" s="6" t="s">
        <v>64</v>
      </c>
      <c r="G129" s="5" t="s">
        <v>61</v>
      </c>
      <c r="H129" s="34">
        <v>3000</v>
      </c>
      <c r="I129" s="6"/>
      <c r="J129" s="6"/>
      <c r="K129" s="6" t="s">
        <v>59</v>
      </c>
      <c r="L129" s="6" t="s">
        <v>65</v>
      </c>
      <c r="M129" s="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</row>
    <row r="130" spans="1:112" s="69" customFormat="1" ht="25.5">
      <c r="A130" s="6">
        <v>9</v>
      </c>
      <c r="B130" s="6"/>
      <c r="C130" s="6" t="s">
        <v>66</v>
      </c>
      <c r="D130" s="6" t="s">
        <v>67</v>
      </c>
      <c r="E130" s="6" t="s">
        <v>68</v>
      </c>
      <c r="F130" s="6" t="s">
        <v>69</v>
      </c>
      <c r="G130" s="5" t="s">
        <v>70</v>
      </c>
      <c r="H130" s="34">
        <v>200</v>
      </c>
      <c r="I130" s="6"/>
      <c r="J130" s="6"/>
      <c r="K130" s="6" t="s">
        <v>71</v>
      </c>
      <c r="L130" s="6" t="s">
        <v>72</v>
      </c>
      <c r="M130" s="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</row>
    <row r="131" spans="1:112" s="69" customFormat="1" ht="12.75">
      <c r="A131" s="6"/>
      <c r="B131" s="6"/>
      <c r="C131" s="6"/>
      <c r="D131" s="6"/>
      <c r="E131" s="6"/>
      <c r="F131" s="6"/>
      <c r="G131" s="5" t="s">
        <v>73</v>
      </c>
      <c r="H131" s="34">
        <v>275</v>
      </c>
      <c r="I131" s="6"/>
      <c r="J131" s="6"/>
      <c r="K131" s="6"/>
      <c r="L131" s="6"/>
      <c r="M131" s="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</row>
    <row r="132" spans="1:112" s="69" customFormat="1" ht="12.75">
      <c r="A132" s="6"/>
      <c r="B132" s="6"/>
      <c r="C132" s="6"/>
      <c r="D132" s="6"/>
      <c r="E132" s="6"/>
      <c r="F132" s="6"/>
      <c r="G132" s="5" t="s">
        <v>44</v>
      </c>
      <c r="H132" s="34">
        <v>14500</v>
      </c>
      <c r="I132" s="6"/>
      <c r="J132" s="6"/>
      <c r="K132" s="6"/>
      <c r="L132" s="6"/>
      <c r="M132" s="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</row>
    <row r="133" spans="1:112" s="69" customFormat="1" ht="25.5">
      <c r="A133" s="6">
        <v>10</v>
      </c>
      <c r="B133" s="6"/>
      <c r="C133" s="6" t="s">
        <v>74</v>
      </c>
      <c r="D133" s="6" t="s">
        <v>67</v>
      </c>
      <c r="E133" s="6" t="s">
        <v>75</v>
      </c>
      <c r="F133" s="6" t="s">
        <v>76</v>
      </c>
      <c r="G133" s="5" t="s">
        <v>61</v>
      </c>
      <c r="H133" s="34">
        <v>5000</v>
      </c>
      <c r="I133" s="6"/>
      <c r="J133" s="6"/>
      <c r="K133" s="6" t="s">
        <v>71</v>
      </c>
      <c r="L133" s="6" t="s">
        <v>77</v>
      </c>
      <c r="M133" s="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</row>
    <row r="134" spans="1:112" s="69" customFormat="1" ht="25.5">
      <c r="A134" s="6">
        <v>12</v>
      </c>
      <c r="B134" s="6"/>
      <c r="C134" s="6" t="s">
        <v>78</v>
      </c>
      <c r="D134" s="6" t="s">
        <v>79</v>
      </c>
      <c r="E134" s="6" t="s">
        <v>80</v>
      </c>
      <c r="F134" s="6" t="s">
        <v>81</v>
      </c>
      <c r="G134" s="5" t="s">
        <v>37</v>
      </c>
      <c r="H134" s="34">
        <v>200</v>
      </c>
      <c r="I134" s="6"/>
      <c r="J134" s="6"/>
      <c r="K134" s="6" t="s">
        <v>71</v>
      </c>
      <c r="L134" s="6" t="s">
        <v>82</v>
      </c>
      <c r="M134" s="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</row>
    <row r="135" spans="1:112" s="69" customFormat="1" ht="12.75">
      <c r="A135" s="6"/>
      <c r="B135" s="6"/>
      <c r="C135" s="6"/>
      <c r="D135" s="6"/>
      <c r="E135" s="6"/>
      <c r="F135" s="6"/>
      <c r="G135" s="5" t="s">
        <v>61</v>
      </c>
      <c r="H135" s="34">
        <v>10000</v>
      </c>
      <c r="I135" s="6"/>
      <c r="J135" s="6"/>
      <c r="K135" s="6"/>
      <c r="L135" s="6"/>
      <c r="M135" s="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</row>
    <row r="136" spans="1:112" s="118" customFormat="1" ht="25.5">
      <c r="A136" s="115">
        <v>13</v>
      </c>
      <c r="B136" s="115"/>
      <c r="C136" s="115" t="s">
        <v>83</v>
      </c>
      <c r="D136" s="115" t="s">
        <v>84</v>
      </c>
      <c r="E136" s="115" t="s">
        <v>85</v>
      </c>
      <c r="F136" s="115" t="s">
        <v>86</v>
      </c>
      <c r="G136" s="116" t="s">
        <v>37</v>
      </c>
      <c r="H136" s="117">
        <v>200</v>
      </c>
      <c r="I136" s="115"/>
      <c r="J136" s="115"/>
      <c r="K136" s="115" t="s">
        <v>53</v>
      </c>
      <c r="L136" s="115" t="s">
        <v>87</v>
      </c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19"/>
      <c r="CB136" s="119"/>
      <c r="CC136" s="119"/>
      <c r="CD136" s="119"/>
      <c r="CE136" s="119"/>
      <c r="CF136" s="119"/>
      <c r="CG136" s="119"/>
      <c r="CH136" s="119"/>
      <c r="CI136" s="119"/>
      <c r="CJ136" s="119"/>
      <c r="CK136" s="119"/>
      <c r="CL136" s="119"/>
      <c r="CM136" s="119"/>
      <c r="CN136" s="119"/>
      <c r="CO136" s="119"/>
      <c r="CP136" s="119"/>
      <c r="CQ136" s="119"/>
      <c r="CR136" s="119"/>
      <c r="CS136" s="119"/>
      <c r="CT136" s="119"/>
      <c r="CU136" s="119"/>
      <c r="CV136" s="119"/>
      <c r="CW136" s="119"/>
      <c r="CX136" s="119"/>
      <c r="CY136" s="119"/>
      <c r="CZ136" s="119"/>
      <c r="DA136" s="119"/>
      <c r="DB136" s="119"/>
      <c r="DC136" s="119"/>
      <c r="DD136" s="119"/>
      <c r="DE136" s="119"/>
      <c r="DF136" s="119"/>
      <c r="DG136" s="119"/>
      <c r="DH136" s="119"/>
    </row>
    <row r="137" spans="1:112" s="69" customFormat="1" ht="25.5">
      <c r="A137" s="6">
        <v>14</v>
      </c>
      <c r="B137" s="6"/>
      <c r="C137" s="6" t="s">
        <v>88</v>
      </c>
      <c r="D137" s="6" t="s">
        <v>89</v>
      </c>
      <c r="E137" s="6" t="s">
        <v>90</v>
      </c>
      <c r="F137" s="6" t="s">
        <v>91</v>
      </c>
      <c r="G137" s="5" t="s">
        <v>37</v>
      </c>
      <c r="H137" s="34">
        <v>21750</v>
      </c>
      <c r="I137" s="6"/>
      <c r="J137" s="6"/>
      <c r="K137" s="6" t="s">
        <v>92</v>
      </c>
      <c r="L137" s="6" t="s">
        <v>93</v>
      </c>
      <c r="M137" s="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</row>
    <row r="138" spans="1:112" s="69" customFormat="1" ht="12.75">
      <c r="A138" s="6"/>
      <c r="B138" s="6"/>
      <c r="C138" s="6"/>
      <c r="D138" s="6"/>
      <c r="E138" s="6"/>
      <c r="F138" s="6"/>
      <c r="G138" s="5" t="s">
        <v>44</v>
      </c>
      <c r="H138" s="34">
        <v>1405000</v>
      </c>
      <c r="I138" s="6"/>
      <c r="J138" s="6"/>
      <c r="K138" s="6"/>
      <c r="L138" s="6"/>
      <c r="M138" s="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</row>
    <row r="139" spans="1:112" s="69" customFormat="1" ht="25.5">
      <c r="A139" s="6">
        <v>15</v>
      </c>
      <c r="B139" s="6"/>
      <c r="C139" s="6" t="s">
        <v>94</v>
      </c>
      <c r="D139" s="6" t="s">
        <v>89</v>
      </c>
      <c r="E139" s="6" t="s">
        <v>95</v>
      </c>
      <c r="F139" s="6" t="s">
        <v>96</v>
      </c>
      <c r="G139" s="5" t="s">
        <v>37</v>
      </c>
      <c r="H139" s="34">
        <v>16267</v>
      </c>
      <c r="I139" s="6"/>
      <c r="J139" s="6"/>
      <c r="K139" s="114">
        <v>42285</v>
      </c>
      <c r="L139" s="6" t="s">
        <v>97</v>
      </c>
      <c r="M139" s="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</row>
    <row r="140" spans="1:112" s="69" customFormat="1" ht="45.75" customHeight="1">
      <c r="A140" s="6">
        <v>16</v>
      </c>
      <c r="B140" s="6"/>
      <c r="C140" s="6" t="s">
        <v>98</v>
      </c>
      <c r="D140" s="6" t="s">
        <v>89</v>
      </c>
      <c r="E140" s="6" t="s">
        <v>99</v>
      </c>
      <c r="F140" s="6" t="s">
        <v>100</v>
      </c>
      <c r="G140" s="5" t="s">
        <v>37</v>
      </c>
      <c r="H140" s="34">
        <v>2050</v>
      </c>
      <c r="I140" s="6"/>
      <c r="J140" s="6"/>
      <c r="K140" s="114">
        <v>42346</v>
      </c>
      <c r="L140" s="6" t="s">
        <v>101</v>
      </c>
      <c r="M140" s="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</row>
    <row r="141" spans="1:112" s="69" customFormat="1" ht="25.5">
      <c r="A141" s="6">
        <v>18</v>
      </c>
      <c r="B141" s="6"/>
      <c r="C141" s="6" t="s">
        <v>102</v>
      </c>
      <c r="D141" s="6" t="s">
        <v>89</v>
      </c>
      <c r="E141" s="6" t="s">
        <v>103</v>
      </c>
      <c r="F141" s="6" t="s">
        <v>104</v>
      </c>
      <c r="G141" s="5" t="s">
        <v>61</v>
      </c>
      <c r="H141" s="34">
        <v>5000</v>
      </c>
      <c r="I141" s="6"/>
      <c r="J141" s="6"/>
      <c r="K141" s="6" t="s">
        <v>105</v>
      </c>
      <c r="L141" s="6" t="s">
        <v>106</v>
      </c>
      <c r="M141" s="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</row>
    <row r="142" spans="1:112" s="69" customFormat="1" ht="25.5">
      <c r="A142" s="6">
        <v>19</v>
      </c>
      <c r="B142" s="6"/>
      <c r="C142" s="6" t="s">
        <v>107</v>
      </c>
      <c r="D142" s="6" t="s">
        <v>89</v>
      </c>
      <c r="E142" s="6" t="s">
        <v>108</v>
      </c>
      <c r="F142" s="6" t="s">
        <v>109</v>
      </c>
      <c r="G142" s="5" t="s">
        <v>37</v>
      </c>
      <c r="H142" s="34">
        <v>50</v>
      </c>
      <c r="I142" s="6"/>
      <c r="J142" s="6"/>
      <c r="K142" s="6" t="s">
        <v>59</v>
      </c>
      <c r="L142" s="6" t="s">
        <v>110</v>
      </c>
      <c r="M142" s="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</row>
    <row r="143" spans="1:112" s="69" customFormat="1" ht="12.75">
      <c r="A143" s="6"/>
      <c r="B143" s="6"/>
      <c r="C143" s="6"/>
      <c r="D143" s="6"/>
      <c r="E143" s="6"/>
      <c r="F143" s="6"/>
      <c r="G143" s="5" t="s">
        <v>61</v>
      </c>
      <c r="H143" s="34">
        <v>10000</v>
      </c>
      <c r="I143" s="6"/>
      <c r="J143" s="6"/>
      <c r="K143" s="6"/>
      <c r="L143" s="6"/>
      <c r="M143" s="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</row>
    <row r="144" spans="1:112" s="69" customFormat="1" ht="25.5">
      <c r="A144" s="6">
        <v>20</v>
      </c>
      <c r="B144" s="6"/>
      <c r="C144" s="6" t="s">
        <v>111</v>
      </c>
      <c r="D144" s="6" t="s">
        <v>89</v>
      </c>
      <c r="E144" s="6" t="s">
        <v>112</v>
      </c>
      <c r="F144" s="6" t="s">
        <v>113</v>
      </c>
      <c r="G144" s="5" t="s">
        <v>70</v>
      </c>
      <c r="H144" s="34">
        <v>200</v>
      </c>
      <c r="I144" s="6"/>
      <c r="J144" s="6"/>
      <c r="K144" s="114">
        <v>42132</v>
      </c>
      <c r="L144" s="6" t="s">
        <v>114</v>
      </c>
      <c r="M144" s="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</row>
    <row r="145" spans="1:112" s="69" customFormat="1" ht="12.75">
      <c r="A145" s="6"/>
      <c r="B145" s="6"/>
      <c r="C145" s="6"/>
      <c r="D145" s="6"/>
      <c r="E145" s="6"/>
      <c r="F145" s="6"/>
      <c r="G145" s="5" t="s">
        <v>73</v>
      </c>
      <c r="H145" s="34">
        <v>36800</v>
      </c>
      <c r="I145" s="6"/>
      <c r="J145" s="6"/>
      <c r="K145" s="6"/>
      <c r="L145" s="6"/>
      <c r="M145" s="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</row>
    <row r="146" spans="1:112" s="69" customFormat="1" ht="25.5">
      <c r="A146" s="6">
        <v>21</v>
      </c>
      <c r="B146" s="6"/>
      <c r="C146" s="6" t="s">
        <v>115</v>
      </c>
      <c r="D146" s="6" t="s">
        <v>89</v>
      </c>
      <c r="E146" s="6" t="s">
        <v>116</v>
      </c>
      <c r="F146" s="6" t="s">
        <v>117</v>
      </c>
      <c r="G146" s="5" t="s">
        <v>37</v>
      </c>
      <c r="H146" s="34">
        <v>180</v>
      </c>
      <c r="I146" s="6"/>
      <c r="J146" s="6"/>
      <c r="K146" s="6" t="s">
        <v>118</v>
      </c>
      <c r="L146" s="6" t="s">
        <v>119</v>
      </c>
      <c r="M146" s="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</row>
    <row r="147" spans="1:112" s="69" customFormat="1" ht="12.75">
      <c r="A147" s="6"/>
      <c r="B147" s="6"/>
      <c r="C147" s="6"/>
      <c r="D147" s="6"/>
      <c r="E147" s="6"/>
      <c r="F147" s="6"/>
      <c r="G147" s="5" t="s">
        <v>61</v>
      </c>
      <c r="H147" s="34">
        <v>7000</v>
      </c>
      <c r="I147" s="6"/>
      <c r="J147" s="6"/>
      <c r="K147" s="6"/>
      <c r="L147" s="6"/>
      <c r="M147" s="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</row>
    <row r="148" spans="1:112" s="69" customFormat="1" ht="25.5">
      <c r="A148" s="6">
        <v>22</v>
      </c>
      <c r="B148" s="6"/>
      <c r="C148" s="6" t="s">
        <v>120</v>
      </c>
      <c r="D148" s="6" t="s">
        <v>89</v>
      </c>
      <c r="E148" s="6" t="s">
        <v>121</v>
      </c>
      <c r="F148" s="6" t="s">
        <v>122</v>
      </c>
      <c r="G148" s="5" t="s">
        <v>123</v>
      </c>
      <c r="H148" s="34">
        <v>45300</v>
      </c>
      <c r="I148" s="6"/>
      <c r="J148" s="6"/>
      <c r="K148" s="6" t="s">
        <v>59</v>
      </c>
      <c r="L148" s="6" t="s">
        <v>124</v>
      </c>
      <c r="M148" s="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</row>
    <row r="149" spans="1:112" s="69" customFormat="1" ht="25.5">
      <c r="A149" s="6">
        <v>23</v>
      </c>
      <c r="B149" s="6"/>
      <c r="C149" s="6" t="s">
        <v>125</v>
      </c>
      <c r="D149" s="6" t="s">
        <v>89</v>
      </c>
      <c r="E149" s="6" t="s">
        <v>126</v>
      </c>
      <c r="F149" s="6" t="s">
        <v>127</v>
      </c>
      <c r="G149" s="5" t="s">
        <v>37</v>
      </c>
      <c r="H149" s="34">
        <v>200</v>
      </c>
      <c r="I149" s="6"/>
      <c r="J149" s="6"/>
      <c r="K149" s="6" t="s">
        <v>59</v>
      </c>
      <c r="L149" s="6" t="s">
        <v>128</v>
      </c>
      <c r="M149" s="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</row>
    <row r="150" spans="1:112" s="69" customFormat="1" ht="12.75">
      <c r="A150" s="6"/>
      <c r="B150" s="6"/>
      <c r="C150" s="6"/>
      <c r="D150" s="6"/>
      <c r="E150" s="6"/>
      <c r="F150" s="6"/>
      <c r="G150" s="5" t="s">
        <v>44</v>
      </c>
      <c r="H150" s="34">
        <v>9000</v>
      </c>
      <c r="I150" s="6"/>
      <c r="J150" s="6"/>
      <c r="K150" s="6"/>
      <c r="L150" s="6"/>
      <c r="M150" s="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</row>
    <row r="151" spans="1:112" s="69" customFormat="1" ht="25.5">
      <c r="A151" s="6">
        <v>25</v>
      </c>
      <c r="B151" s="6"/>
      <c r="C151" s="6" t="s">
        <v>129</v>
      </c>
      <c r="D151" s="6" t="s">
        <v>56</v>
      </c>
      <c r="E151" s="6" t="s">
        <v>130</v>
      </c>
      <c r="F151" s="6" t="s">
        <v>131</v>
      </c>
      <c r="G151" s="5" t="s">
        <v>61</v>
      </c>
      <c r="H151" s="34">
        <v>4900</v>
      </c>
      <c r="I151" s="6"/>
      <c r="J151" s="6"/>
      <c r="K151" s="6" t="s">
        <v>132</v>
      </c>
      <c r="L151" s="6" t="s">
        <v>133</v>
      </c>
      <c r="M151" s="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</row>
    <row r="152" spans="1:112" s="69" customFormat="1" ht="25.5">
      <c r="A152" s="6">
        <v>26</v>
      </c>
      <c r="B152" s="6"/>
      <c r="C152" s="6" t="s">
        <v>134</v>
      </c>
      <c r="D152" s="6" t="s">
        <v>39</v>
      </c>
      <c r="E152" s="6" t="s">
        <v>135</v>
      </c>
      <c r="F152" s="6" t="s">
        <v>136</v>
      </c>
      <c r="G152" s="5" t="s">
        <v>61</v>
      </c>
      <c r="I152" s="6"/>
      <c r="J152" s="34">
        <v>5250</v>
      </c>
      <c r="K152" s="6" t="s">
        <v>132</v>
      </c>
      <c r="L152" s="6" t="s">
        <v>137</v>
      </c>
      <c r="M152" s="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</row>
    <row r="153" spans="1:112" s="69" customFormat="1" ht="25.5">
      <c r="A153" s="6">
        <v>27</v>
      </c>
      <c r="B153" s="6"/>
      <c r="C153" s="6" t="s">
        <v>138</v>
      </c>
      <c r="D153" s="6" t="s">
        <v>39</v>
      </c>
      <c r="E153" s="6" t="s">
        <v>139</v>
      </c>
      <c r="F153" s="6" t="s">
        <v>140</v>
      </c>
      <c r="G153" s="5" t="s">
        <v>123</v>
      </c>
      <c r="H153" s="34">
        <v>200</v>
      </c>
      <c r="I153" s="6"/>
      <c r="J153" s="6"/>
      <c r="K153" s="6" t="s">
        <v>132</v>
      </c>
      <c r="L153" s="6" t="s">
        <v>141</v>
      </c>
      <c r="M153" s="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</row>
    <row r="154" spans="1:112" s="69" customFormat="1" ht="12.75">
      <c r="A154" s="6"/>
      <c r="B154" s="6"/>
      <c r="C154" s="6"/>
      <c r="D154" s="6"/>
      <c r="E154" s="6"/>
      <c r="F154" s="6"/>
      <c r="G154" s="5" t="s">
        <v>61</v>
      </c>
      <c r="H154" s="34">
        <v>5000</v>
      </c>
      <c r="I154" s="6"/>
      <c r="J154" s="6"/>
      <c r="K154" s="6"/>
      <c r="L154" s="6"/>
      <c r="M154" s="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</row>
    <row r="155" spans="1:112" s="69" customFormat="1" ht="25.5">
      <c r="A155" s="6">
        <v>28</v>
      </c>
      <c r="B155" s="6"/>
      <c r="C155" s="6" t="s">
        <v>142</v>
      </c>
      <c r="D155" s="6" t="s">
        <v>143</v>
      </c>
      <c r="E155" s="6" t="s">
        <v>144</v>
      </c>
      <c r="F155" s="6" t="s">
        <v>145</v>
      </c>
      <c r="G155" s="5" t="s">
        <v>37</v>
      </c>
      <c r="H155" s="34">
        <v>200</v>
      </c>
      <c r="I155" s="6"/>
      <c r="J155" s="6"/>
      <c r="K155" s="6" t="s">
        <v>146</v>
      </c>
      <c r="L155" s="6" t="s">
        <v>147</v>
      </c>
      <c r="M155" s="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</row>
    <row r="156" spans="1:112" s="69" customFormat="1" ht="12.75">
      <c r="A156" s="6"/>
      <c r="B156" s="6"/>
      <c r="C156" s="6"/>
      <c r="D156" s="6"/>
      <c r="E156" s="6"/>
      <c r="F156" s="6"/>
      <c r="G156" s="5" t="s">
        <v>61</v>
      </c>
      <c r="H156" s="34">
        <v>5000</v>
      </c>
      <c r="I156" s="6"/>
      <c r="J156" s="6"/>
      <c r="K156" s="6"/>
      <c r="L156" s="6"/>
      <c r="M156" s="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</row>
    <row r="157" spans="1:112" s="69" customFormat="1" ht="25.5">
      <c r="A157" s="6">
        <v>29</v>
      </c>
      <c r="B157" s="6"/>
      <c r="C157" s="6" t="s">
        <v>148</v>
      </c>
      <c r="D157" s="6" t="s">
        <v>143</v>
      </c>
      <c r="E157" s="6" t="s">
        <v>149</v>
      </c>
      <c r="F157" s="6" t="s">
        <v>150</v>
      </c>
      <c r="G157" s="5" t="s">
        <v>44</v>
      </c>
      <c r="H157" s="34">
        <v>11000</v>
      </c>
      <c r="I157" s="6"/>
      <c r="J157" s="6"/>
      <c r="K157" s="6" t="s">
        <v>146</v>
      </c>
      <c r="L157" s="6" t="s">
        <v>151</v>
      </c>
      <c r="M157" s="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</row>
    <row r="158" spans="1:112" s="69" customFormat="1" ht="25.5">
      <c r="A158" s="6">
        <v>31</v>
      </c>
      <c r="B158" s="6"/>
      <c r="C158" s="6" t="s">
        <v>152</v>
      </c>
      <c r="D158" s="6" t="s">
        <v>153</v>
      </c>
      <c r="E158" s="6" t="s">
        <v>154</v>
      </c>
      <c r="F158" s="6" t="s">
        <v>155</v>
      </c>
      <c r="G158" s="5" t="s">
        <v>61</v>
      </c>
      <c r="H158" s="34">
        <v>20000</v>
      </c>
      <c r="I158" s="6"/>
      <c r="J158" s="6"/>
      <c r="K158" s="6" t="s">
        <v>92</v>
      </c>
      <c r="L158" s="6" t="s">
        <v>156</v>
      </c>
      <c r="M158" s="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</row>
    <row r="159" spans="1:112" s="69" customFormat="1" ht="25.5">
      <c r="A159" s="6">
        <v>32</v>
      </c>
      <c r="B159" s="6"/>
      <c r="C159" s="6" t="s">
        <v>157</v>
      </c>
      <c r="D159" s="6" t="s">
        <v>153</v>
      </c>
      <c r="E159" s="6" t="s">
        <v>158</v>
      </c>
      <c r="F159" s="6" t="s">
        <v>159</v>
      </c>
      <c r="G159" s="5" t="s">
        <v>160</v>
      </c>
      <c r="H159" s="34">
        <v>200</v>
      </c>
      <c r="I159" s="6"/>
      <c r="J159" s="6"/>
      <c r="K159" s="114">
        <v>42344</v>
      </c>
      <c r="L159" s="6" t="s">
        <v>161</v>
      </c>
      <c r="M159" s="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</row>
    <row r="160" spans="1:112" s="69" customFormat="1" ht="12.75">
      <c r="A160" s="6"/>
      <c r="B160" s="6"/>
      <c r="C160" s="6"/>
      <c r="D160" s="6"/>
      <c r="E160" s="6"/>
      <c r="F160" s="6"/>
      <c r="G160" s="120" t="s">
        <v>61</v>
      </c>
      <c r="H160" s="34">
        <v>5000</v>
      </c>
      <c r="I160" s="6"/>
      <c r="J160" s="6"/>
      <c r="K160" s="6"/>
      <c r="L160" s="6"/>
      <c r="M160" s="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</row>
    <row r="161" spans="1:112" s="69" customFormat="1" ht="25.5">
      <c r="A161" s="6">
        <v>33</v>
      </c>
      <c r="B161" s="6"/>
      <c r="C161" s="6" t="s">
        <v>162</v>
      </c>
      <c r="D161" s="6" t="s">
        <v>163</v>
      </c>
      <c r="E161" s="6" t="s">
        <v>164</v>
      </c>
      <c r="F161" s="6" t="s">
        <v>165</v>
      </c>
      <c r="G161" s="5" t="s">
        <v>160</v>
      </c>
      <c r="H161" s="34">
        <v>200</v>
      </c>
      <c r="I161" s="6"/>
      <c r="J161" s="6"/>
      <c r="K161" s="6" t="s">
        <v>166</v>
      </c>
      <c r="L161" s="6" t="s">
        <v>167</v>
      </c>
      <c r="M161" s="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</row>
    <row r="162" spans="1:112" s="69" customFormat="1" ht="12.75">
      <c r="A162" s="6"/>
      <c r="B162" s="6"/>
      <c r="C162" s="6"/>
      <c r="D162" s="6"/>
      <c r="E162" s="6"/>
      <c r="F162" s="6"/>
      <c r="G162" s="120" t="s">
        <v>61</v>
      </c>
      <c r="H162" s="34">
        <v>5000</v>
      </c>
      <c r="I162" s="6"/>
      <c r="J162" s="6"/>
      <c r="K162" s="6"/>
      <c r="L162" s="6"/>
      <c r="M162" s="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</row>
    <row r="163" spans="1:112" s="69" customFormat="1" ht="25.5">
      <c r="A163" s="6">
        <v>35</v>
      </c>
      <c r="B163" s="6"/>
      <c r="C163" s="6" t="s">
        <v>168</v>
      </c>
      <c r="D163" s="6" t="s">
        <v>163</v>
      </c>
      <c r="E163" s="6" t="s">
        <v>169</v>
      </c>
      <c r="F163" s="6" t="s">
        <v>170</v>
      </c>
      <c r="G163" s="120" t="s">
        <v>37</v>
      </c>
      <c r="H163" s="34">
        <v>6099</v>
      </c>
      <c r="I163" s="6"/>
      <c r="J163" s="6"/>
      <c r="K163" s="6" t="s">
        <v>146</v>
      </c>
      <c r="L163" s="6" t="s">
        <v>171</v>
      </c>
      <c r="M163" s="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</row>
    <row r="164" spans="1:112" s="69" customFormat="1" ht="25.5">
      <c r="A164" s="6">
        <v>36</v>
      </c>
      <c r="B164" s="6"/>
      <c r="C164" s="6" t="s">
        <v>172</v>
      </c>
      <c r="D164" s="6" t="s">
        <v>163</v>
      </c>
      <c r="E164" s="6" t="s">
        <v>173</v>
      </c>
      <c r="F164" s="6" t="s">
        <v>174</v>
      </c>
      <c r="G164" s="120" t="s">
        <v>37</v>
      </c>
      <c r="H164" s="34">
        <v>10479</v>
      </c>
      <c r="I164" s="6"/>
      <c r="J164" s="6"/>
      <c r="K164" s="6" t="s">
        <v>146</v>
      </c>
      <c r="L164" s="6" t="s">
        <v>175</v>
      </c>
      <c r="M164" s="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</row>
    <row r="165" spans="1:112" s="69" customFormat="1" ht="25.5">
      <c r="A165" s="6">
        <v>37</v>
      </c>
      <c r="B165" s="6"/>
      <c r="C165" s="6" t="s">
        <v>176</v>
      </c>
      <c r="D165" s="6" t="s">
        <v>163</v>
      </c>
      <c r="E165" s="6" t="s">
        <v>177</v>
      </c>
      <c r="F165" s="6" t="s">
        <v>178</v>
      </c>
      <c r="G165" s="120" t="s">
        <v>37</v>
      </c>
      <c r="H165" s="34">
        <v>11187</v>
      </c>
      <c r="I165" s="6"/>
      <c r="J165" s="6"/>
      <c r="K165" s="6" t="s">
        <v>146</v>
      </c>
      <c r="L165" s="6" t="s">
        <v>179</v>
      </c>
      <c r="M165" s="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</row>
    <row r="166" spans="1:112" s="69" customFormat="1" ht="25.5">
      <c r="A166" s="6">
        <v>38</v>
      </c>
      <c r="B166" s="6"/>
      <c r="C166" s="6" t="s">
        <v>180</v>
      </c>
      <c r="D166" s="6" t="s">
        <v>163</v>
      </c>
      <c r="E166" s="6" t="s">
        <v>181</v>
      </c>
      <c r="F166" s="6" t="s">
        <v>182</v>
      </c>
      <c r="G166" s="5" t="s">
        <v>160</v>
      </c>
      <c r="H166" s="34">
        <v>1475</v>
      </c>
      <c r="I166" s="6"/>
      <c r="J166" s="6"/>
      <c r="K166" s="6" t="s">
        <v>183</v>
      </c>
      <c r="L166" s="6" t="s">
        <v>184</v>
      </c>
      <c r="M166" s="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</row>
    <row r="167" spans="1:112" s="69" customFormat="1" ht="12.75">
      <c r="A167" s="6"/>
      <c r="B167" s="6"/>
      <c r="C167" s="6"/>
      <c r="D167" s="6"/>
      <c r="E167" s="6"/>
      <c r="F167" s="6"/>
      <c r="G167" s="120" t="s">
        <v>61</v>
      </c>
      <c r="H167" s="34">
        <v>5000</v>
      </c>
      <c r="I167" s="6"/>
      <c r="J167" s="6"/>
      <c r="K167" s="6"/>
      <c r="L167" s="6"/>
      <c r="M167" s="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</row>
    <row r="168" spans="1:112" s="69" customFormat="1" ht="25.5">
      <c r="A168" s="6">
        <v>39</v>
      </c>
      <c r="B168" s="6"/>
      <c r="C168" s="6" t="s">
        <v>185</v>
      </c>
      <c r="D168" s="6" t="s">
        <v>186</v>
      </c>
      <c r="E168" s="6" t="s">
        <v>187</v>
      </c>
      <c r="F168" s="6" t="s">
        <v>188</v>
      </c>
      <c r="G168" s="5" t="s">
        <v>160</v>
      </c>
      <c r="H168" s="34">
        <v>195</v>
      </c>
      <c r="I168" s="6"/>
      <c r="J168" s="6"/>
      <c r="K168" s="114">
        <v>42013</v>
      </c>
      <c r="L168" s="6" t="s">
        <v>189</v>
      </c>
      <c r="M168" s="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</row>
    <row r="169" spans="1:112" s="69" customFormat="1" ht="12.75">
      <c r="A169" s="6"/>
      <c r="B169" s="6"/>
      <c r="C169" s="6"/>
      <c r="D169" s="6"/>
      <c r="E169" s="6"/>
      <c r="F169" s="6"/>
      <c r="G169" s="120" t="s">
        <v>61</v>
      </c>
      <c r="H169" s="34">
        <v>10000</v>
      </c>
      <c r="I169" s="6"/>
      <c r="J169" s="6"/>
      <c r="K169" s="6"/>
      <c r="L169" s="6"/>
      <c r="M169" s="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</row>
    <row r="170" spans="1:112" s="69" customFormat="1" ht="25.5">
      <c r="A170" s="6">
        <v>40</v>
      </c>
      <c r="B170" s="6"/>
      <c r="C170" s="6" t="s">
        <v>190</v>
      </c>
      <c r="D170" s="6" t="s">
        <v>186</v>
      </c>
      <c r="E170" s="6" t="s">
        <v>191</v>
      </c>
      <c r="F170" s="6" t="s">
        <v>192</v>
      </c>
      <c r="G170" s="120" t="s">
        <v>44</v>
      </c>
      <c r="H170" s="34">
        <v>12600</v>
      </c>
      <c r="I170" s="6"/>
      <c r="J170" s="6"/>
      <c r="K170" s="114">
        <v>42013</v>
      </c>
      <c r="L170" s="6" t="s">
        <v>193</v>
      </c>
      <c r="M170" s="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</row>
    <row r="171" spans="1:112" s="69" customFormat="1" ht="25.5">
      <c r="A171" s="6">
        <v>41</v>
      </c>
      <c r="B171" s="6"/>
      <c r="C171" s="6" t="s">
        <v>194</v>
      </c>
      <c r="D171" s="6" t="s">
        <v>186</v>
      </c>
      <c r="E171" s="6" t="s">
        <v>195</v>
      </c>
      <c r="F171" s="6" t="s">
        <v>196</v>
      </c>
      <c r="G171" s="120" t="s">
        <v>37</v>
      </c>
      <c r="H171" s="121">
        <v>200</v>
      </c>
      <c r="I171" s="6"/>
      <c r="J171" s="6"/>
      <c r="K171" s="114">
        <v>42248</v>
      </c>
      <c r="L171" s="6" t="s">
        <v>197</v>
      </c>
      <c r="M171" s="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</row>
    <row r="172" spans="1:112" s="69" customFormat="1" ht="12.75">
      <c r="A172" s="6"/>
      <c r="B172" s="6"/>
      <c r="C172" s="6"/>
      <c r="D172" s="6"/>
      <c r="E172" s="6"/>
      <c r="F172" s="6"/>
      <c r="G172" s="120" t="s">
        <v>33</v>
      </c>
      <c r="H172" s="121">
        <v>10000</v>
      </c>
      <c r="I172" s="6"/>
      <c r="J172" s="6"/>
      <c r="K172" s="114"/>
      <c r="L172" s="6"/>
      <c r="M172" s="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</row>
    <row r="173" spans="1:112" s="69" customFormat="1" ht="12.75">
      <c r="A173" s="6"/>
      <c r="B173" s="6"/>
      <c r="C173" s="6"/>
      <c r="D173" s="6"/>
      <c r="E173" s="6"/>
      <c r="F173" s="6"/>
      <c r="G173" s="120" t="s">
        <v>198</v>
      </c>
      <c r="H173" s="121">
        <v>200</v>
      </c>
      <c r="I173" s="6"/>
      <c r="J173" s="6"/>
      <c r="K173" s="114"/>
      <c r="L173" s="6"/>
      <c r="M173" s="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</row>
    <row r="174" spans="1:112" s="69" customFormat="1" ht="25.5">
      <c r="A174" s="6">
        <v>42</v>
      </c>
      <c r="B174" s="6"/>
      <c r="C174" s="6" t="s">
        <v>199</v>
      </c>
      <c r="D174" s="6" t="s">
        <v>200</v>
      </c>
      <c r="E174" s="6" t="s">
        <v>201</v>
      </c>
      <c r="F174" s="6" t="s">
        <v>202</v>
      </c>
      <c r="G174" s="120" t="s">
        <v>37</v>
      </c>
      <c r="I174" s="6"/>
      <c r="J174" s="34">
        <v>190</v>
      </c>
      <c r="K174" s="114">
        <v>42103</v>
      </c>
      <c r="L174" s="6" t="s">
        <v>203</v>
      </c>
      <c r="M174" s="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</row>
    <row r="175" spans="1:112" s="69" customFormat="1" ht="12.75">
      <c r="A175" s="6"/>
      <c r="B175" s="86"/>
      <c r="E175" s="6"/>
      <c r="F175" s="6"/>
      <c r="G175" s="120" t="s">
        <v>61</v>
      </c>
      <c r="H175" s="6"/>
      <c r="I175" s="6"/>
      <c r="J175" s="34">
        <v>5000</v>
      </c>
      <c r="K175" s="6"/>
      <c r="L175" s="6"/>
      <c r="M175" s="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</row>
    <row r="176" spans="1:112" s="69" customFormat="1" ht="25.5">
      <c r="A176" s="6">
        <v>43</v>
      </c>
      <c r="B176" s="6"/>
      <c r="C176" s="6" t="s">
        <v>204</v>
      </c>
      <c r="D176" s="6" t="s">
        <v>205</v>
      </c>
      <c r="E176" s="6" t="s">
        <v>206</v>
      </c>
      <c r="F176" s="6" t="s">
        <v>207</v>
      </c>
      <c r="G176" s="5" t="s">
        <v>61</v>
      </c>
      <c r="H176" s="34">
        <v>13469</v>
      </c>
      <c r="I176" s="6"/>
      <c r="J176" s="6"/>
      <c r="K176" s="114">
        <v>42013</v>
      </c>
      <c r="L176" s="6" t="s">
        <v>208</v>
      </c>
      <c r="M176" s="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</row>
    <row r="177" spans="1:112" s="69" customFormat="1" ht="25.5">
      <c r="A177" s="6">
        <v>44</v>
      </c>
      <c r="B177" s="6"/>
      <c r="C177" s="6" t="s">
        <v>209</v>
      </c>
      <c r="D177" s="6" t="s">
        <v>210</v>
      </c>
      <c r="E177" s="6" t="s">
        <v>211</v>
      </c>
      <c r="F177" s="6" t="s">
        <v>212</v>
      </c>
      <c r="G177" s="5" t="s">
        <v>61</v>
      </c>
      <c r="H177" s="34">
        <v>32088</v>
      </c>
      <c r="I177" s="6"/>
      <c r="J177" s="6"/>
      <c r="K177" s="6" t="s">
        <v>213</v>
      </c>
      <c r="L177" s="6" t="s">
        <v>214</v>
      </c>
      <c r="M177" s="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</row>
    <row r="178" spans="1:112" s="69" customFormat="1" ht="25.5">
      <c r="A178" s="6">
        <v>45</v>
      </c>
      <c r="B178" s="6"/>
      <c r="C178" s="6" t="s">
        <v>215</v>
      </c>
      <c r="D178" s="6" t="s">
        <v>210</v>
      </c>
      <c r="E178" s="6" t="s">
        <v>216</v>
      </c>
      <c r="F178" s="6" t="s">
        <v>217</v>
      </c>
      <c r="G178" s="5" t="s">
        <v>61</v>
      </c>
      <c r="H178" s="34">
        <v>9900</v>
      </c>
      <c r="I178" s="6"/>
      <c r="J178" s="6"/>
      <c r="K178" s="6" t="s">
        <v>213</v>
      </c>
      <c r="L178" s="6" t="s">
        <v>218</v>
      </c>
      <c r="M178" s="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</row>
    <row r="179" spans="1:112" s="69" customFormat="1" ht="25.5">
      <c r="A179" s="6">
        <v>46</v>
      </c>
      <c r="B179" s="6"/>
      <c r="C179" s="6" t="s">
        <v>219</v>
      </c>
      <c r="D179" s="6" t="s">
        <v>210</v>
      </c>
      <c r="E179" s="6" t="s">
        <v>220</v>
      </c>
      <c r="F179" s="6" t="s">
        <v>221</v>
      </c>
      <c r="G179" s="5" t="s">
        <v>37</v>
      </c>
      <c r="H179" s="34">
        <v>200</v>
      </c>
      <c r="I179" s="6"/>
      <c r="J179" s="6"/>
      <c r="K179" s="114">
        <v>42072</v>
      </c>
      <c r="L179" s="6" t="s">
        <v>222</v>
      </c>
      <c r="M179" s="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</row>
    <row r="180" spans="1:112" s="69" customFormat="1" ht="12.75">
      <c r="A180" s="6"/>
      <c r="B180" s="6"/>
      <c r="C180" s="6"/>
      <c r="D180" s="6"/>
      <c r="E180" s="6"/>
      <c r="F180" s="6"/>
      <c r="G180" s="5" t="s">
        <v>61</v>
      </c>
      <c r="H180" s="34">
        <v>5000</v>
      </c>
      <c r="I180" s="6"/>
      <c r="J180" s="6"/>
      <c r="K180" s="6"/>
      <c r="L180" s="6"/>
      <c r="M180" s="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</row>
    <row r="181" spans="1:112" s="69" customFormat="1" ht="25.5">
      <c r="A181" s="6">
        <v>47</v>
      </c>
      <c r="B181" s="6"/>
      <c r="C181" s="122" t="s">
        <v>223</v>
      </c>
      <c r="D181" s="122" t="s">
        <v>210</v>
      </c>
      <c r="E181" s="122" t="s">
        <v>224</v>
      </c>
      <c r="F181" s="122" t="s">
        <v>225</v>
      </c>
      <c r="G181" s="120" t="s">
        <v>61</v>
      </c>
      <c r="H181" s="123">
        <v>10000</v>
      </c>
      <c r="I181" s="6"/>
      <c r="J181" s="6"/>
      <c r="K181" s="6" t="s">
        <v>213</v>
      </c>
      <c r="L181" s="122" t="s">
        <v>226</v>
      </c>
      <c r="M181" s="122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</row>
    <row r="182" spans="1:112" s="69" customFormat="1" ht="25.5">
      <c r="A182" s="6">
        <v>48</v>
      </c>
      <c r="B182" s="6"/>
      <c r="C182" s="122" t="s">
        <v>227</v>
      </c>
      <c r="D182" s="122" t="s">
        <v>210</v>
      </c>
      <c r="E182" s="122" t="s">
        <v>228</v>
      </c>
      <c r="F182" s="122" t="s">
        <v>229</v>
      </c>
      <c r="G182" s="120" t="s">
        <v>61</v>
      </c>
      <c r="H182" s="123">
        <v>10000</v>
      </c>
      <c r="I182" s="6"/>
      <c r="J182" s="6"/>
      <c r="K182" s="114">
        <v>42072</v>
      </c>
      <c r="L182" s="122" t="s">
        <v>230</v>
      </c>
      <c r="M182" s="122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</row>
    <row r="183" spans="1:112" s="69" customFormat="1" ht="25.5">
      <c r="A183" s="6">
        <v>49</v>
      </c>
      <c r="B183" s="6"/>
      <c r="C183" s="122" t="s">
        <v>231</v>
      </c>
      <c r="D183" s="122" t="s">
        <v>210</v>
      </c>
      <c r="E183" s="122" t="s">
        <v>232</v>
      </c>
      <c r="F183" s="122" t="s">
        <v>233</v>
      </c>
      <c r="G183" s="120" t="s">
        <v>37</v>
      </c>
      <c r="H183" s="123">
        <v>200</v>
      </c>
      <c r="I183" s="6"/>
      <c r="J183" s="6"/>
      <c r="K183" s="114">
        <v>42072</v>
      </c>
      <c r="L183" s="122" t="s">
        <v>234</v>
      </c>
      <c r="M183" s="122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</row>
    <row r="184" spans="1:112" s="69" customFormat="1" ht="12.75">
      <c r="A184" s="6"/>
      <c r="B184" s="6"/>
      <c r="C184" s="122"/>
      <c r="D184" s="122"/>
      <c r="E184" s="122"/>
      <c r="F184" s="122"/>
      <c r="G184" s="120" t="s">
        <v>61</v>
      </c>
      <c r="H184" s="123">
        <v>7000</v>
      </c>
      <c r="I184" s="6"/>
      <c r="J184" s="6"/>
      <c r="K184" s="6"/>
      <c r="L184" s="122"/>
      <c r="M184" s="122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</row>
    <row r="185" spans="1:112" s="69" customFormat="1" ht="25.5">
      <c r="A185" s="6">
        <v>50</v>
      </c>
      <c r="B185" s="6"/>
      <c r="C185" s="122" t="s">
        <v>235</v>
      </c>
      <c r="D185" s="122" t="s">
        <v>210</v>
      </c>
      <c r="E185" s="122" t="s">
        <v>236</v>
      </c>
      <c r="F185" s="122" t="s">
        <v>237</v>
      </c>
      <c r="G185" s="120" t="s">
        <v>61</v>
      </c>
      <c r="H185" s="123">
        <v>7950</v>
      </c>
      <c r="I185" s="6"/>
      <c r="J185" s="6"/>
      <c r="K185" s="114">
        <v>42072</v>
      </c>
      <c r="L185" s="122" t="s">
        <v>238</v>
      </c>
      <c r="M185" s="122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</row>
    <row r="186" spans="1:112" s="69" customFormat="1" ht="25.5">
      <c r="A186" s="6">
        <v>51</v>
      </c>
      <c r="B186" s="6"/>
      <c r="C186" s="122" t="s">
        <v>239</v>
      </c>
      <c r="D186" s="122" t="s">
        <v>210</v>
      </c>
      <c r="E186" s="122" t="s">
        <v>240</v>
      </c>
      <c r="F186" s="122" t="s">
        <v>241</v>
      </c>
      <c r="G186" s="120" t="s">
        <v>37</v>
      </c>
      <c r="H186" s="6"/>
      <c r="I186" s="6"/>
      <c r="J186" s="123">
        <v>14675</v>
      </c>
      <c r="K186" s="114">
        <v>42103</v>
      </c>
      <c r="L186" s="122" t="s">
        <v>242</v>
      </c>
      <c r="M186" s="122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</row>
    <row r="187" spans="1:112" s="69" customFormat="1" ht="25.5">
      <c r="A187" s="6">
        <v>52</v>
      </c>
      <c r="B187" s="6"/>
      <c r="C187" s="122" t="s">
        <v>243</v>
      </c>
      <c r="D187" s="122" t="s">
        <v>210</v>
      </c>
      <c r="E187" s="122" t="s">
        <v>244</v>
      </c>
      <c r="F187" s="122" t="s">
        <v>245</v>
      </c>
      <c r="G187" s="120" t="s">
        <v>37</v>
      </c>
      <c r="H187" s="6"/>
      <c r="I187" s="6"/>
      <c r="J187" s="123">
        <v>50</v>
      </c>
      <c r="K187" s="114">
        <v>42103</v>
      </c>
      <c r="L187" s="122" t="s">
        <v>246</v>
      </c>
      <c r="M187" s="122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</row>
    <row r="188" spans="1:112" s="69" customFormat="1" ht="12.75">
      <c r="A188" s="6"/>
      <c r="B188" s="6"/>
      <c r="C188" s="122"/>
      <c r="D188" s="122"/>
      <c r="E188" s="122"/>
      <c r="F188" s="122"/>
      <c r="G188" s="120" t="s">
        <v>61</v>
      </c>
      <c r="H188" s="122"/>
      <c r="I188" s="6"/>
      <c r="J188" s="123">
        <v>100000</v>
      </c>
      <c r="K188" s="6"/>
      <c r="L188" s="122"/>
      <c r="M188" s="122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</row>
    <row r="189" spans="1:112" s="69" customFormat="1" ht="25.5">
      <c r="A189" s="6">
        <v>53</v>
      </c>
      <c r="B189" s="6"/>
      <c r="C189" s="122" t="s">
        <v>247</v>
      </c>
      <c r="D189" s="122" t="s">
        <v>210</v>
      </c>
      <c r="E189" s="122" t="s">
        <v>248</v>
      </c>
      <c r="F189" s="122" t="s">
        <v>249</v>
      </c>
      <c r="G189" s="120" t="s">
        <v>44</v>
      </c>
      <c r="H189" s="123">
        <v>9470</v>
      </c>
      <c r="I189" s="6"/>
      <c r="J189" s="6"/>
      <c r="K189" s="6" t="s">
        <v>105</v>
      </c>
      <c r="L189" s="122" t="s">
        <v>250</v>
      </c>
      <c r="M189" s="122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</row>
    <row r="190" spans="1:112" s="69" customFormat="1" ht="25.5">
      <c r="A190" s="6">
        <v>54</v>
      </c>
      <c r="B190" s="6"/>
      <c r="C190" s="122" t="s">
        <v>251</v>
      </c>
      <c r="D190" s="122" t="s">
        <v>210</v>
      </c>
      <c r="E190" s="122" t="s">
        <v>252</v>
      </c>
      <c r="F190" s="122" t="s">
        <v>253</v>
      </c>
      <c r="G190" s="120" t="s">
        <v>254</v>
      </c>
      <c r="I190" s="6"/>
      <c r="J190" s="123">
        <v>19950</v>
      </c>
      <c r="K190" s="6" t="s">
        <v>105</v>
      </c>
      <c r="L190" s="122" t="s">
        <v>255</v>
      </c>
      <c r="M190" s="122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</row>
    <row r="191" spans="1:112" s="69" customFormat="1" ht="25.5">
      <c r="A191" s="6">
        <v>55</v>
      </c>
      <c r="B191" s="6"/>
      <c r="C191" s="122" t="s">
        <v>256</v>
      </c>
      <c r="D191" s="122" t="s">
        <v>210</v>
      </c>
      <c r="E191" s="122" t="s">
        <v>257</v>
      </c>
      <c r="F191" s="122" t="s">
        <v>258</v>
      </c>
      <c r="G191" s="120" t="s">
        <v>160</v>
      </c>
      <c r="H191" s="123">
        <v>200</v>
      </c>
      <c r="I191" s="6"/>
      <c r="J191" s="6"/>
      <c r="K191" s="114">
        <v>42072</v>
      </c>
      <c r="L191" s="122" t="s">
        <v>259</v>
      </c>
      <c r="M191" s="122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</row>
    <row r="192" spans="1:112" s="69" customFormat="1" ht="12.75">
      <c r="A192" s="6"/>
      <c r="B192" s="6"/>
      <c r="C192" s="122"/>
      <c r="D192" s="122"/>
      <c r="E192" s="122"/>
      <c r="F192" s="122"/>
      <c r="G192" s="120" t="s">
        <v>254</v>
      </c>
      <c r="H192" s="123">
        <v>5000</v>
      </c>
      <c r="I192" s="6"/>
      <c r="J192" s="6"/>
      <c r="K192" s="6"/>
      <c r="L192" s="122"/>
      <c r="M192" s="122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</row>
    <row r="193" spans="1:112" s="69" customFormat="1" ht="25.5">
      <c r="A193" s="6">
        <v>56</v>
      </c>
      <c r="B193" s="6"/>
      <c r="C193" s="122" t="s">
        <v>256</v>
      </c>
      <c r="D193" s="122" t="s">
        <v>210</v>
      </c>
      <c r="E193" s="122" t="s">
        <v>260</v>
      </c>
      <c r="F193" s="122" t="s">
        <v>261</v>
      </c>
      <c r="G193" s="120" t="s">
        <v>160</v>
      </c>
      <c r="H193" s="122"/>
      <c r="I193" s="6"/>
      <c r="J193" s="123">
        <v>100</v>
      </c>
      <c r="K193" s="6" t="s">
        <v>132</v>
      </c>
      <c r="L193" s="122" t="s">
        <v>262</v>
      </c>
      <c r="M193" s="122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</row>
    <row r="194" spans="1:112" s="69" customFormat="1" ht="12.75">
      <c r="A194" s="6"/>
      <c r="B194" s="6"/>
      <c r="C194" s="122"/>
      <c r="D194" s="122"/>
      <c r="E194" s="122"/>
      <c r="F194" s="122"/>
      <c r="G194" s="120" t="s">
        <v>254</v>
      </c>
      <c r="H194" s="122"/>
      <c r="I194" s="6"/>
      <c r="J194" s="123">
        <v>5000</v>
      </c>
      <c r="K194" s="6"/>
      <c r="L194" s="122"/>
      <c r="M194" s="122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</row>
    <row r="195" spans="1:112" s="69" customFormat="1" ht="25.5">
      <c r="A195" s="6">
        <v>57</v>
      </c>
      <c r="B195" s="6"/>
      <c r="C195" s="122" t="s">
        <v>263</v>
      </c>
      <c r="D195" s="122" t="s">
        <v>210</v>
      </c>
      <c r="E195" s="122" t="s">
        <v>264</v>
      </c>
      <c r="F195" s="122" t="s">
        <v>265</v>
      </c>
      <c r="G195" s="120" t="s">
        <v>254</v>
      </c>
      <c r="H195" s="122"/>
      <c r="I195" s="6"/>
      <c r="J195" s="123">
        <v>10000</v>
      </c>
      <c r="K195" s="6" t="s">
        <v>213</v>
      </c>
      <c r="L195" s="122" t="s">
        <v>266</v>
      </c>
      <c r="M195" s="122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</row>
    <row r="196" spans="1:112" s="69" customFormat="1" ht="25.5">
      <c r="A196" s="6">
        <v>58</v>
      </c>
      <c r="B196" s="6"/>
      <c r="C196" s="122" t="s">
        <v>267</v>
      </c>
      <c r="D196" s="122" t="s">
        <v>268</v>
      </c>
      <c r="E196" s="122" t="s">
        <v>269</v>
      </c>
      <c r="F196" s="122" t="s">
        <v>270</v>
      </c>
      <c r="G196" s="120" t="s">
        <v>160</v>
      </c>
      <c r="I196" s="6"/>
      <c r="J196" s="123">
        <v>28377</v>
      </c>
      <c r="K196" s="114">
        <v>42286</v>
      </c>
      <c r="L196" s="122" t="s">
        <v>271</v>
      </c>
      <c r="M196" s="122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</row>
    <row r="197" spans="1:112" s="69" customFormat="1" ht="25.5">
      <c r="A197" s="6">
        <v>59</v>
      </c>
      <c r="B197" s="6"/>
      <c r="C197" s="122" t="s">
        <v>272</v>
      </c>
      <c r="D197" s="122" t="s">
        <v>268</v>
      </c>
      <c r="E197" s="122" t="s">
        <v>273</v>
      </c>
      <c r="F197" s="122" t="s">
        <v>274</v>
      </c>
      <c r="G197" s="120" t="s">
        <v>160</v>
      </c>
      <c r="H197" s="123">
        <v>200</v>
      </c>
      <c r="I197" s="6"/>
      <c r="J197" s="6"/>
      <c r="K197" s="114">
        <v>42286</v>
      </c>
      <c r="L197" s="122" t="s">
        <v>275</v>
      </c>
      <c r="M197" s="122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</row>
    <row r="198" spans="1:112" s="69" customFormat="1" ht="12.75">
      <c r="A198" s="6"/>
      <c r="B198" s="6"/>
      <c r="C198" s="122"/>
      <c r="D198" s="122"/>
      <c r="E198" s="122"/>
      <c r="F198" s="122"/>
      <c r="G198" s="120" t="s">
        <v>254</v>
      </c>
      <c r="H198" s="123">
        <v>10000</v>
      </c>
      <c r="I198" s="6"/>
      <c r="J198" s="6"/>
      <c r="K198" s="6"/>
      <c r="L198" s="122"/>
      <c r="M198" s="122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</row>
    <row r="199" spans="1:112" s="69" customFormat="1" ht="25.5">
      <c r="A199" s="122">
        <v>60</v>
      </c>
      <c r="B199" s="122"/>
      <c r="C199" s="122" t="s">
        <v>276</v>
      </c>
      <c r="D199" s="122" t="s">
        <v>200</v>
      </c>
      <c r="E199" s="122" t="s">
        <v>277</v>
      </c>
      <c r="F199" s="122" t="s">
        <v>278</v>
      </c>
      <c r="G199" s="120" t="s">
        <v>254</v>
      </c>
      <c r="H199" s="123">
        <v>5000</v>
      </c>
      <c r="I199" s="6"/>
      <c r="J199" s="6"/>
      <c r="K199" s="6" t="s">
        <v>279</v>
      </c>
      <c r="L199" s="122" t="s">
        <v>280</v>
      </c>
      <c r="M199" s="122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</row>
    <row r="200" spans="1:112" s="69" customFormat="1" ht="12.75">
      <c r="A200" s="122"/>
      <c r="B200" s="122"/>
      <c r="C200" s="122" t="s">
        <v>281</v>
      </c>
      <c r="D200" s="122" t="s">
        <v>282</v>
      </c>
      <c r="E200" s="122"/>
      <c r="F200" s="122"/>
      <c r="G200" s="120"/>
      <c r="H200" s="123"/>
      <c r="I200" s="6"/>
      <c r="J200" s="6"/>
      <c r="K200" s="6"/>
      <c r="L200" s="122"/>
      <c r="M200" s="122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</row>
    <row r="201" spans="1:112" s="69" customFormat="1" ht="25.5">
      <c r="A201" s="122">
        <v>62</v>
      </c>
      <c r="B201" s="122"/>
      <c r="C201" s="122" t="s">
        <v>283</v>
      </c>
      <c r="D201" s="122" t="s">
        <v>282</v>
      </c>
      <c r="E201" s="122" t="s">
        <v>284</v>
      </c>
      <c r="F201" s="122" t="s">
        <v>285</v>
      </c>
      <c r="G201" s="120" t="s">
        <v>286</v>
      </c>
      <c r="H201" s="123">
        <v>200</v>
      </c>
      <c r="I201" s="6"/>
      <c r="J201" s="6"/>
      <c r="K201" s="6" t="s">
        <v>287</v>
      </c>
      <c r="L201" s="122" t="s">
        <v>288</v>
      </c>
      <c r="M201" s="122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</row>
    <row r="202" spans="1:112" s="69" customFormat="1" ht="12.75">
      <c r="A202" s="122"/>
      <c r="B202" s="122"/>
      <c r="C202" s="122"/>
      <c r="D202" s="122"/>
      <c r="E202" s="122"/>
      <c r="F202" s="122"/>
      <c r="G202" s="120" t="s">
        <v>289</v>
      </c>
      <c r="H202" s="123">
        <v>200</v>
      </c>
      <c r="I202" s="6"/>
      <c r="J202" s="6"/>
      <c r="K202" s="6"/>
      <c r="L202" s="122"/>
      <c r="M202" s="122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</row>
    <row r="203" spans="1:112" s="69" customFormat="1" ht="12.75">
      <c r="A203" s="122"/>
      <c r="B203" s="122"/>
      <c r="C203" s="122"/>
      <c r="D203" s="122"/>
      <c r="E203" s="122"/>
      <c r="F203" s="122"/>
      <c r="G203" s="120" t="s">
        <v>290</v>
      </c>
      <c r="H203" s="123">
        <v>200</v>
      </c>
      <c r="I203" s="6"/>
      <c r="J203" s="6"/>
      <c r="K203" s="6"/>
      <c r="L203" s="122"/>
      <c r="M203" s="122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</row>
    <row r="204" spans="1:112" s="69" customFormat="1" ht="25.5">
      <c r="A204" s="122">
        <v>63</v>
      </c>
      <c r="B204" s="122"/>
      <c r="C204" s="122" t="s">
        <v>291</v>
      </c>
      <c r="D204" s="122" t="s">
        <v>153</v>
      </c>
      <c r="E204" s="122" t="s">
        <v>292</v>
      </c>
      <c r="F204" s="122" t="s">
        <v>293</v>
      </c>
      <c r="G204" s="120" t="s">
        <v>160</v>
      </c>
      <c r="H204" s="123">
        <v>200</v>
      </c>
      <c r="I204" s="6"/>
      <c r="J204" s="6"/>
      <c r="K204" s="6" t="s">
        <v>294</v>
      </c>
      <c r="L204" s="122" t="s">
        <v>295</v>
      </c>
      <c r="M204" s="122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</row>
    <row r="205" spans="1:112" s="69" customFormat="1" ht="12.75">
      <c r="A205" s="122"/>
      <c r="B205" s="122"/>
      <c r="C205" s="122"/>
      <c r="D205" s="122"/>
      <c r="E205" s="122"/>
      <c r="F205" s="122"/>
      <c r="G205" s="120" t="s">
        <v>44</v>
      </c>
      <c r="H205" s="123">
        <v>1974</v>
      </c>
      <c r="I205" s="6"/>
      <c r="J205" s="6"/>
      <c r="K205" s="6"/>
      <c r="L205" s="122"/>
      <c r="M205" s="122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</row>
    <row r="206" spans="1:112" s="69" customFormat="1" ht="25.5">
      <c r="A206" s="122">
        <v>64</v>
      </c>
      <c r="B206" s="122"/>
      <c r="C206" s="122" t="s">
        <v>296</v>
      </c>
      <c r="D206" s="122" t="s">
        <v>153</v>
      </c>
      <c r="E206" s="122" t="s">
        <v>297</v>
      </c>
      <c r="F206" s="122" t="s">
        <v>298</v>
      </c>
      <c r="G206" s="120" t="s">
        <v>160</v>
      </c>
      <c r="H206" s="123">
        <v>200</v>
      </c>
      <c r="I206" s="6"/>
      <c r="J206" s="6"/>
      <c r="K206" s="6" t="s">
        <v>294</v>
      </c>
      <c r="L206" s="122" t="s">
        <v>299</v>
      </c>
      <c r="M206" s="122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</row>
    <row r="207" spans="1:112" s="69" customFormat="1" ht="12.75">
      <c r="A207" s="122"/>
      <c r="B207" s="122"/>
      <c r="C207" s="122"/>
      <c r="D207" s="122"/>
      <c r="E207" s="122"/>
      <c r="F207" s="122"/>
      <c r="G207" s="120" t="s">
        <v>61</v>
      </c>
      <c r="H207" s="123">
        <v>5000</v>
      </c>
      <c r="I207" s="6"/>
      <c r="J207" s="6"/>
      <c r="K207" s="6"/>
      <c r="L207" s="122"/>
      <c r="M207" s="122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</row>
    <row r="208" spans="1:112" s="69" customFormat="1" ht="25.5">
      <c r="A208" s="122">
        <v>66</v>
      </c>
      <c r="B208" s="122"/>
      <c r="C208" s="122" t="s">
        <v>300</v>
      </c>
      <c r="D208" s="122" t="s">
        <v>301</v>
      </c>
      <c r="E208" s="122" t="s">
        <v>302</v>
      </c>
      <c r="F208" s="122" t="s">
        <v>303</v>
      </c>
      <c r="G208" s="120" t="s">
        <v>160</v>
      </c>
      <c r="H208" s="123">
        <v>50</v>
      </c>
      <c r="I208" s="6"/>
      <c r="J208" s="6"/>
      <c r="K208" s="6" t="s">
        <v>304</v>
      </c>
      <c r="L208" s="122" t="s">
        <v>305</v>
      </c>
      <c r="M208" s="122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</row>
    <row r="209" spans="1:112" s="69" customFormat="1" ht="12.75">
      <c r="A209" s="122"/>
      <c r="B209" s="122"/>
      <c r="C209" s="122"/>
      <c r="D209" s="122"/>
      <c r="E209" s="122"/>
      <c r="F209" s="122"/>
      <c r="G209" s="120" t="s">
        <v>61</v>
      </c>
      <c r="H209" s="123">
        <v>20000</v>
      </c>
      <c r="I209" s="6"/>
      <c r="J209" s="6"/>
      <c r="K209" s="6"/>
      <c r="L209" s="122"/>
      <c r="M209" s="122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</row>
    <row r="210" spans="1:112" s="69" customFormat="1" ht="25.5">
      <c r="A210" s="122"/>
      <c r="B210" s="122"/>
      <c r="C210" s="122" t="s">
        <v>306</v>
      </c>
      <c r="D210" s="122" t="s">
        <v>301</v>
      </c>
      <c r="E210" s="122"/>
      <c r="F210" s="122"/>
      <c r="G210" s="120" t="s">
        <v>160</v>
      </c>
      <c r="H210" s="123">
        <v>50</v>
      </c>
      <c r="I210" s="6"/>
      <c r="J210" s="6"/>
      <c r="K210" s="6"/>
      <c r="L210" s="122"/>
      <c r="M210" s="122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</row>
    <row r="211" spans="1:112" s="69" customFormat="1" ht="12.75">
      <c r="A211" s="122"/>
      <c r="B211" s="122"/>
      <c r="C211" s="122"/>
      <c r="D211" s="122"/>
      <c r="E211" s="122"/>
      <c r="F211" s="122"/>
      <c r="G211" s="120" t="s">
        <v>254</v>
      </c>
      <c r="H211" s="123">
        <v>10000</v>
      </c>
      <c r="I211" s="6"/>
      <c r="J211" s="6"/>
      <c r="K211" s="6"/>
      <c r="L211" s="122"/>
      <c r="M211" s="122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</row>
    <row r="212" spans="1:112" s="69" customFormat="1" ht="25.5">
      <c r="A212" s="122">
        <v>67</v>
      </c>
      <c r="B212" s="122"/>
      <c r="C212" s="122" t="s">
        <v>307</v>
      </c>
      <c r="D212" s="122" t="s">
        <v>200</v>
      </c>
      <c r="E212" s="122" t="s">
        <v>308</v>
      </c>
      <c r="F212" s="122" t="s">
        <v>309</v>
      </c>
      <c r="G212" s="120" t="s">
        <v>160</v>
      </c>
      <c r="H212" s="123">
        <v>50</v>
      </c>
      <c r="I212" s="6"/>
      <c r="J212" s="6"/>
      <c r="K212" s="6" t="s">
        <v>310</v>
      </c>
      <c r="L212" s="122" t="s">
        <v>311</v>
      </c>
      <c r="M212" s="122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</row>
    <row r="213" spans="1:112" s="69" customFormat="1" ht="12.75">
      <c r="A213" s="122"/>
      <c r="B213" s="122"/>
      <c r="C213" s="122"/>
      <c r="D213" s="122"/>
      <c r="E213" s="122"/>
      <c r="F213" s="122"/>
      <c r="G213" s="120" t="s">
        <v>61</v>
      </c>
      <c r="H213" s="123">
        <v>10000</v>
      </c>
      <c r="I213" s="6"/>
      <c r="J213" s="6"/>
      <c r="K213" s="6"/>
      <c r="L213" s="122"/>
      <c r="M213" s="122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</row>
    <row r="214" spans="1:112" s="69" customFormat="1" ht="25.5">
      <c r="A214" s="122">
        <v>69</v>
      </c>
      <c r="B214" s="122"/>
      <c r="C214" s="122" t="s">
        <v>312</v>
      </c>
      <c r="D214" s="122" t="s">
        <v>268</v>
      </c>
      <c r="E214" s="122" t="s">
        <v>313</v>
      </c>
      <c r="F214" s="122" t="s">
        <v>314</v>
      </c>
      <c r="G214" s="120" t="s">
        <v>160</v>
      </c>
      <c r="H214" s="123">
        <v>26067</v>
      </c>
      <c r="I214" s="6"/>
      <c r="J214" s="6"/>
      <c r="K214" s="6" t="s">
        <v>310</v>
      </c>
      <c r="L214" s="122" t="s">
        <v>315</v>
      </c>
      <c r="M214" s="122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</row>
    <row r="215" spans="1:112" s="69" customFormat="1" ht="25.5">
      <c r="A215" s="122"/>
      <c r="B215" s="122"/>
      <c r="C215" s="122" t="s">
        <v>316</v>
      </c>
      <c r="D215" s="122"/>
      <c r="E215" s="122"/>
      <c r="F215" s="122"/>
      <c r="G215" s="120"/>
      <c r="H215" s="123"/>
      <c r="I215" s="6"/>
      <c r="J215" s="6"/>
      <c r="K215" s="6"/>
      <c r="L215" s="122"/>
      <c r="M215" s="122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</row>
    <row r="216" spans="1:112" s="69" customFormat="1" ht="25.5">
      <c r="A216" s="122">
        <v>70</v>
      </c>
      <c r="B216" s="122"/>
      <c r="C216" s="122" t="s">
        <v>317</v>
      </c>
      <c r="D216" s="122" t="s">
        <v>318</v>
      </c>
      <c r="E216" s="122" t="s">
        <v>319</v>
      </c>
      <c r="F216" s="122" t="s">
        <v>320</v>
      </c>
      <c r="G216" s="120" t="s">
        <v>37</v>
      </c>
      <c r="H216" s="123">
        <v>70500</v>
      </c>
      <c r="I216" s="6"/>
      <c r="J216" s="6"/>
      <c r="K216" s="114">
        <v>42275</v>
      </c>
      <c r="L216" s="122" t="s">
        <v>321</v>
      </c>
      <c r="M216" s="122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</row>
    <row r="217" spans="1:112" s="69" customFormat="1" ht="25.5">
      <c r="A217" s="122">
        <v>71</v>
      </c>
      <c r="B217" s="122"/>
      <c r="C217" s="122" t="s">
        <v>322</v>
      </c>
      <c r="D217" s="122" t="s">
        <v>301</v>
      </c>
      <c r="E217" s="122" t="s">
        <v>323</v>
      </c>
      <c r="F217" s="122" t="s">
        <v>324</v>
      </c>
      <c r="G217" s="120" t="s">
        <v>325</v>
      </c>
      <c r="H217" s="123">
        <v>2100</v>
      </c>
      <c r="I217" s="6"/>
      <c r="J217" s="6"/>
      <c r="K217" s="6" t="s">
        <v>294</v>
      </c>
      <c r="L217" s="122" t="s">
        <v>326</v>
      </c>
      <c r="M217" s="122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</row>
    <row r="218" spans="1:112" s="69" customFormat="1" ht="25.5">
      <c r="A218" s="122">
        <v>73</v>
      </c>
      <c r="B218" s="122"/>
      <c r="C218" s="122" t="s">
        <v>327</v>
      </c>
      <c r="D218" s="122" t="s">
        <v>163</v>
      </c>
      <c r="E218" s="122" t="s">
        <v>328</v>
      </c>
      <c r="F218" s="122" t="s">
        <v>329</v>
      </c>
      <c r="G218" s="120" t="s">
        <v>325</v>
      </c>
      <c r="H218" s="123">
        <v>200</v>
      </c>
      <c r="I218" s="6"/>
      <c r="J218" s="6"/>
      <c r="K218" s="6" t="s">
        <v>310</v>
      </c>
      <c r="L218" s="122" t="s">
        <v>330</v>
      </c>
      <c r="M218" s="122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</row>
    <row r="219" spans="1:112" s="69" customFormat="1" ht="12.75">
      <c r="A219" s="122"/>
      <c r="B219" s="122"/>
      <c r="C219" s="122"/>
      <c r="D219" s="122"/>
      <c r="E219" s="122"/>
      <c r="F219" s="122"/>
      <c r="G219" s="120" t="s">
        <v>61</v>
      </c>
      <c r="H219" s="123">
        <v>4000</v>
      </c>
      <c r="I219" s="6"/>
      <c r="J219" s="6"/>
      <c r="K219" s="6"/>
      <c r="L219" s="122"/>
      <c r="M219" s="122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</row>
    <row r="220" spans="1:112" s="69" customFormat="1" ht="12.75">
      <c r="A220" s="122"/>
      <c r="B220" s="122"/>
      <c r="C220" s="122"/>
      <c r="D220" s="122"/>
      <c r="E220" s="122"/>
      <c r="F220" s="122"/>
      <c r="G220" s="120" t="s">
        <v>331</v>
      </c>
      <c r="H220" s="123">
        <v>1100</v>
      </c>
      <c r="I220" s="6"/>
      <c r="J220" s="6"/>
      <c r="K220" s="6"/>
      <c r="L220" s="122"/>
      <c r="M220" s="122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</row>
    <row r="221" spans="1:112" s="69" customFormat="1" ht="25.5">
      <c r="A221" s="122">
        <v>74</v>
      </c>
      <c r="B221" s="122"/>
      <c r="C221" s="122" t="s">
        <v>332</v>
      </c>
      <c r="D221" s="122" t="s">
        <v>200</v>
      </c>
      <c r="E221" s="122" t="s">
        <v>333</v>
      </c>
      <c r="F221" s="122" t="s">
        <v>334</v>
      </c>
      <c r="G221" s="120" t="s">
        <v>335</v>
      </c>
      <c r="H221" s="123">
        <v>100</v>
      </c>
      <c r="I221" s="6"/>
      <c r="J221" s="6"/>
      <c r="K221" s="6" t="s">
        <v>304</v>
      </c>
      <c r="L221" s="122" t="s">
        <v>336</v>
      </c>
      <c r="M221" s="122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</row>
    <row r="222" spans="1:112" s="69" customFormat="1" ht="12.75">
      <c r="A222" s="122"/>
      <c r="B222" s="122"/>
      <c r="C222" s="122"/>
      <c r="D222" s="122"/>
      <c r="E222" s="122"/>
      <c r="F222" s="122"/>
      <c r="G222" s="120" t="s">
        <v>337</v>
      </c>
      <c r="H222" s="123">
        <v>28800</v>
      </c>
      <c r="I222" s="6"/>
      <c r="J222" s="6"/>
      <c r="K222" s="6"/>
      <c r="L222" s="122"/>
      <c r="M222" s="122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</row>
    <row r="223" spans="1:112" s="69" customFormat="1" ht="25.5">
      <c r="A223" s="122">
        <v>75</v>
      </c>
      <c r="B223" s="122"/>
      <c r="C223" s="122" t="s">
        <v>338</v>
      </c>
      <c r="D223" s="122" t="s">
        <v>339</v>
      </c>
      <c r="E223" s="122" t="s">
        <v>340</v>
      </c>
      <c r="F223" s="122" t="s">
        <v>341</v>
      </c>
      <c r="G223" s="120" t="s">
        <v>123</v>
      </c>
      <c r="H223" s="123">
        <v>13195</v>
      </c>
      <c r="I223" s="6"/>
      <c r="J223" s="6"/>
      <c r="K223" s="114">
        <v>42271</v>
      </c>
      <c r="L223" s="122" t="s">
        <v>342</v>
      </c>
      <c r="M223" s="122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</row>
    <row r="224" spans="1:112" s="69" customFormat="1" ht="25.5">
      <c r="A224" s="122">
        <v>76</v>
      </c>
      <c r="B224" s="122"/>
      <c r="C224" s="122" t="s">
        <v>343</v>
      </c>
      <c r="D224" s="122" t="s">
        <v>301</v>
      </c>
      <c r="E224" s="122" t="s">
        <v>344</v>
      </c>
      <c r="F224" s="122" t="s">
        <v>345</v>
      </c>
      <c r="G224" s="120" t="s">
        <v>346</v>
      </c>
      <c r="H224" s="123">
        <v>4765</v>
      </c>
      <c r="I224" s="6"/>
      <c r="J224" s="6"/>
      <c r="K224" s="6" t="s">
        <v>347</v>
      </c>
      <c r="L224" s="122" t="s">
        <v>348</v>
      </c>
      <c r="M224" s="122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</row>
    <row r="225" spans="1:112" s="69" customFormat="1" ht="25.5">
      <c r="A225" s="122">
        <v>77</v>
      </c>
      <c r="B225" s="122"/>
      <c r="C225" s="122" t="s">
        <v>349</v>
      </c>
      <c r="D225" s="122" t="s">
        <v>153</v>
      </c>
      <c r="E225" s="122" t="s">
        <v>350</v>
      </c>
      <c r="F225" s="122" t="s">
        <v>351</v>
      </c>
      <c r="G225" s="120" t="s">
        <v>325</v>
      </c>
      <c r="H225" s="123">
        <v>11901</v>
      </c>
      <c r="I225" s="6"/>
      <c r="J225" s="6"/>
      <c r="K225" s="6" t="s">
        <v>304</v>
      </c>
      <c r="L225" s="122" t="s">
        <v>352</v>
      </c>
      <c r="M225" s="122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</row>
    <row r="226" spans="1:112" s="69" customFormat="1" ht="12.75">
      <c r="A226" s="122"/>
      <c r="B226" s="122"/>
      <c r="C226" s="122" t="s">
        <v>353</v>
      </c>
      <c r="D226" s="122"/>
      <c r="E226" s="122"/>
      <c r="F226" s="122"/>
      <c r="G226" s="120"/>
      <c r="H226" s="123"/>
      <c r="I226" s="6"/>
      <c r="J226" s="6"/>
      <c r="K226" s="6"/>
      <c r="L226" s="122"/>
      <c r="M226" s="122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</row>
    <row r="227" spans="1:112" s="69" customFormat="1" ht="25.5">
      <c r="A227" s="122">
        <v>78</v>
      </c>
      <c r="B227" s="122"/>
      <c r="C227" s="122" t="s">
        <v>157</v>
      </c>
      <c r="D227" s="122" t="s">
        <v>153</v>
      </c>
      <c r="E227" s="122" t="s">
        <v>354</v>
      </c>
      <c r="F227" s="122" t="s">
        <v>355</v>
      </c>
      <c r="G227" s="120" t="s">
        <v>325</v>
      </c>
      <c r="H227" s="123">
        <v>2810</v>
      </c>
      <c r="I227" s="6"/>
      <c r="J227" s="6"/>
      <c r="K227" s="6" t="s">
        <v>304</v>
      </c>
      <c r="L227" s="122" t="s">
        <v>356</v>
      </c>
      <c r="M227" s="122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</row>
    <row r="228" spans="1:112" s="69" customFormat="1" ht="12.75">
      <c r="A228" s="122"/>
      <c r="B228" s="122"/>
      <c r="C228" s="122"/>
      <c r="D228" s="122"/>
      <c r="E228" s="122"/>
      <c r="F228" s="122"/>
      <c r="G228" s="120" t="s">
        <v>198</v>
      </c>
      <c r="H228" s="123">
        <v>5625</v>
      </c>
      <c r="I228" s="6"/>
      <c r="J228" s="6"/>
      <c r="K228" s="6"/>
      <c r="L228" s="122"/>
      <c r="M228" s="122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</row>
    <row r="229" spans="1:112" s="69" customFormat="1" ht="25.5">
      <c r="A229" s="122">
        <v>80</v>
      </c>
      <c r="B229" s="122"/>
      <c r="C229" s="122" t="s">
        <v>357</v>
      </c>
      <c r="D229" s="122" t="s">
        <v>153</v>
      </c>
      <c r="E229" s="122" t="s">
        <v>358</v>
      </c>
      <c r="F229" s="122" t="s">
        <v>359</v>
      </c>
      <c r="G229" s="120" t="s">
        <v>325</v>
      </c>
      <c r="H229" s="123">
        <v>11052</v>
      </c>
      <c r="I229" s="6"/>
      <c r="J229" s="6"/>
      <c r="K229" s="6" t="s">
        <v>347</v>
      </c>
      <c r="L229" s="122" t="s">
        <v>360</v>
      </c>
      <c r="M229" s="122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</row>
    <row r="230" spans="1:112" s="69" customFormat="1" ht="25.5">
      <c r="A230" s="122">
        <v>81</v>
      </c>
      <c r="B230" s="122"/>
      <c r="C230" s="122" t="s">
        <v>361</v>
      </c>
      <c r="D230" s="122" t="s">
        <v>89</v>
      </c>
      <c r="E230" s="122" t="s">
        <v>362</v>
      </c>
      <c r="F230" s="122" t="s">
        <v>363</v>
      </c>
      <c r="G230" s="120" t="s">
        <v>364</v>
      </c>
      <c r="H230" s="123">
        <v>217862</v>
      </c>
      <c r="I230" s="6"/>
      <c r="J230" s="6"/>
      <c r="K230" s="6" t="s">
        <v>347</v>
      </c>
      <c r="L230" s="122" t="s">
        <v>365</v>
      </c>
      <c r="M230" s="122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</row>
    <row r="231" spans="1:112" s="69" customFormat="1" ht="25.5">
      <c r="A231" s="122">
        <v>82</v>
      </c>
      <c r="B231" s="122"/>
      <c r="C231" s="122" t="s">
        <v>366</v>
      </c>
      <c r="D231" s="122" t="s">
        <v>318</v>
      </c>
      <c r="E231" s="122" t="s">
        <v>367</v>
      </c>
      <c r="F231" s="122" t="s">
        <v>368</v>
      </c>
      <c r="G231" s="120" t="s">
        <v>61</v>
      </c>
      <c r="H231" s="123">
        <v>10000</v>
      </c>
      <c r="I231" s="6"/>
      <c r="J231" s="6"/>
      <c r="K231" s="6" t="s">
        <v>347</v>
      </c>
      <c r="L231" s="122" t="s">
        <v>369</v>
      </c>
      <c r="M231" s="122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</row>
    <row r="232" spans="1:112" s="69" customFormat="1" ht="25.5">
      <c r="A232" s="122">
        <v>83</v>
      </c>
      <c r="B232" s="122"/>
      <c r="C232" s="122" t="s">
        <v>370</v>
      </c>
      <c r="D232" s="122" t="s">
        <v>318</v>
      </c>
      <c r="E232" s="122" t="s">
        <v>371</v>
      </c>
      <c r="F232" s="122" t="s">
        <v>372</v>
      </c>
      <c r="G232" s="120" t="s">
        <v>254</v>
      </c>
      <c r="H232" s="123">
        <v>5000</v>
      </c>
      <c r="I232" s="6"/>
      <c r="J232" s="6"/>
      <c r="K232" s="6" t="s">
        <v>347</v>
      </c>
      <c r="L232" s="122" t="s">
        <v>373</v>
      </c>
      <c r="M232" s="122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</row>
    <row r="233" spans="1:112" s="69" customFormat="1" ht="25.5">
      <c r="A233" s="122">
        <v>85</v>
      </c>
      <c r="B233" s="122"/>
      <c r="C233" s="122" t="s">
        <v>374</v>
      </c>
      <c r="D233" s="122" t="s">
        <v>375</v>
      </c>
      <c r="E233" s="122" t="s">
        <v>376</v>
      </c>
      <c r="F233" s="122" t="s">
        <v>377</v>
      </c>
      <c r="G233" s="120" t="s">
        <v>61</v>
      </c>
      <c r="H233" s="123">
        <v>4400</v>
      </c>
      <c r="I233" s="6"/>
      <c r="J233" s="6"/>
      <c r="K233" s="6" t="s">
        <v>347</v>
      </c>
      <c r="L233" s="122" t="s">
        <v>378</v>
      </c>
      <c r="M233" s="122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</row>
    <row r="234" spans="1:112" s="69" customFormat="1" ht="25.5">
      <c r="A234" s="122">
        <v>86</v>
      </c>
      <c r="B234" s="122"/>
      <c r="C234" s="122" t="s">
        <v>379</v>
      </c>
      <c r="D234" s="122" t="s">
        <v>375</v>
      </c>
      <c r="E234" s="122" t="s">
        <v>380</v>
      </c>
      <c r="F234" s="122" t="s">
        <v>381</v>
      </c>
      <c r="G234" s="120" t="s">
        <v>61</v>
      </c>
      <c r="H234" s="123">
        <v>5000</v>
      </c>
      <c r="I234" s="6"/>
      <c r="J234" s="6"/>
      <c r="K234" s="6" t="s">
        <v>347</v>
      </c>
      <c r="L234" s="122" t="s">
        <v>382</v>
      </c>
      <c r="M234" s="122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</row>
    <row r="235" spans="1:112" s="69" customFormat="1" ht="25.5">
      <c r="A235" s="122">
        <v>87</v>
      </c>
      <c r="B235" s="122"/>
      <c r="C235" s="122" t="s">
        <v>383</v>
      </c>
      <c r="D235" s="122" t="s">
        <v>318</v>
      </c>
      <c r="E235" s="122" t="s">
        <v>384</v>
      </c>
      <c r="F235" s="122" t="s">
        <v>385</v>
      </c>
      <c r="G235" s="120" t="s">
        <v>325</v>
      </c>
      <c r="H235" s="123">
        <v>115091</v>
      </c>
      <c r="I235" s="6"/>
      <c r="J235" s="6"/>
      <c r="K235" s="6" t="s">
        <v>347</v>
      </c>
      <c r="L235" s="122" t="s">
        <v>386</v>
      </c>
      <c r="M235" s="122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</row>
    <row r="236" spans="1:112" s="69" customFormat="1" ht="25.5">
      <c r="A236" s="122">
        <v>88</v>
      </c>
      <c r="B236" s="122"/>
      <c r="C236" s="122" t="s">
        <v>387</v>
      </c>
      <c r="D236" s="122" t="s">
        <v>153</v>
      </c>
      <c r="E236" s="122" t="s">
        <v>388</v>
      </c>
      <c r="F236" s="122" t="s">
        <v>389</v>
      </c>
      <c r="G236" s="120" t="s">
        <v>325</v>
      </c>
      <c r="H236" s="123">
        <v>19220</v>
      </c>
      <c r="I236" s="6"/>
      <c r="J236" s="6"/>
      <c r="K236" s="6" t="s">
        <v>304</v>
      </c>
      <c r="L236" s="122" t="s">
        <v>390</v>
      </c>
      <c r="M236" s="122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</row>
    <row r="237" spans="1:112" s="69" customFormat="1" ht="12.75">
      <c r="A237" s="122"/>
      <c r="B237" s="122"/>
      <c r="C237" s="122" t="s">
        <v>391</v>
      </c>
      <c r="D237" s="122"/>
      <c r="E237" s="122"/>
      <c r="F237" s="122"/>
      <c r="G237" s="120"/>
      <c r="H237" s="123"/>
      <c r="I237" s="6"/>
      <c r="J237" s="6"/>
      <c r="K237" s="6"/>
      <c r="L237" s="122"/>
      <c r="M237" s="122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</row>
    <row r="238" spans="1:112" s="69" customFormat="1" ht="25.5">
      <c r="A238" s="122">
        <v>89</v>
      </c>
      <c r="B238" s="122"/>
      <c r="C238" s="122" t="s">
        <v>392</v>
      </c>
      <c r="D238" s="122" t="s">
        <v>39</v>
      </c>
      <c r="E238" s="122" t="s">
        <v>393</v>
      </c>
      <c r="F238" s="122" t="s">
        <v>394</v>
      </c>
      <c r="G238" s="120" t="s">
        <v>325</v>
      </c>
      <c r="H238" s="123">
        <v>200</v>
      </c>
      <c r="I238" s="6"/>
      <c r="J238" s="6"/>
      <c r="K238" s="6" t="s">
        <v>395</v>
      </c>
      <c r="L238" s="122" t="s">
        <v>396</v>
      </c>
      <c r="M238" s="122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</row>
    <row r="239" spans="1:112" s="69" customFormat="1" ht="12.75">
      <c r="A239" s="122"/>
      <c r="B239" s="122"/>
      <c r="C239" s="122"/>
      <c r="D239" s="122"/>
      <c r="E239" s="122"/>
      <c r="F239" s="122"/>
      <c r="G239" s="120" t="s">
        <v>61</v>
      </c>
      <c r="H239" s="123">
        <v>5000</v>
      </c>
      <c r="I239" s="6"/>
      <c r="J239" s="6"/>
      <c r="K239" s="6"/>
      <c r="L239" s="122"/>
      <c r="M239" s="122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</row>
    <row r="240" spans="1:112" s="69" customFormat="1" ht="25.5">
      <c r="A240" s="122">
        <v>90</v>
      </c>
      <c r="B240" s="122"/>
      <c r="C240" s="122" t="s">
        <v>397</v>
      </c>
      <c r="D240" s="122" t="s">
        <v>200</v>
      </c>
      <c r="E240" s="122" t="s">
        <v>398</v>
      </c>
      <c r="F240" s="122" t="s">
        <v>399</v>
      </c>
      <c r="G240" s="120" t="s">
        <v>364</v>
      </c>
      <c r="H240" s="123">
        <v>447134</v>
      </c>
      <c r="I240" s="6"/>
      <c r="J240" s="6"/>
      <c r="K240" s="6" t="s">
        <v>400</v>
      </c>
      <c r="L240" s="122" t="s">
        <v>401</v>
      </c>
      <c r="M240" s="122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</row>
    <row r="241" spans="1:112" s="69" customFormat="1" ht="25.5">
      <c r="A241" s="122">
        <v>91</v>
      </c>
      <c r="B241" s="122"/>
      <c r="C241" s="122" t="s">
        <v>243</v>
      </c>
      <c r="D241" s="122" t="s">
        <v>210</v>
      </c>
      <c r="E241" s="122" t="s">
        <v>402</v>
      </c>
      <c r="F241" s="122" t="s">
        <v>403</v>
      </c>
      <c r="G241" s="120" t="s">
        <v>325</v>
      </c>
      <c r="H241" s="123">
        <v>13680</v>
      </c>
      <c r="I241" s="6"/>
      <c r="J241" s="6"/>
      <c r="K241" s="6" t="s">
        <v>400</v>
      </c>
      <c r="L241" s="122" t="s">
        <v>404</v>
      </c>
      <c r="M241" s="122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</row>
    <row r="242" spans="1:112" s="69" customFormat="1" ht="25.5">
      <c r="A242" s="122">
        <v>92</v>
      </c>
      <c r="B242" s="122"/>
      <c r="C242" s="122" t="s">
        <v>405</v>
      </c>
      <c r="D242" s="122" t="s">
        <v>210</v>
      </c>
      <c r="E242" s="122" t="s">
        <v>406</v>
      </c>
      <c r="F242" s="122" t="s">
        <v>407</v>
      </c>
      <c r="G242" s="120" t="s">
        <v>325</v>
      </c>
      <c r="H242" s="123">
        <v>200</v>
      </c>
      <c r="I242" s="6"/>
      <c r="J242" s="6"/>
      <c r="K242" s="6" t="s">
        <v>408</v>
      </c>
      <c r="L242" s="122" t="s">
        <v>409</v>
      </c>
      <c r="M242" s="122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</row>
    <row r="243" spans="1:112" s="69" customFormat="1" ht="12.75">
      <c r="A243" s="122"/>
      <c r="B243" s="122"/>
      <c r="C243" s="122"/>
      <c r="D243" s="122"/>
      <c r="E243" s="122"/>
      <c r="F243" s="122"/>
      <c r="G243" s="120" t="s">
        <v>61</v>
      </c>
      <c r="H243" s="123">
        <v>5000</v>
      </c>
      <c r="I243" s="6"/>
      <c r="J243" s="6"/>
      <c r="K243" s="6"/>
      <c r="L243" s="122"/>
      <c r="M243" s="122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</row>
    <row r="244" spans="1:112" s="69" customFormat="1" ht="12.75">
      <c r="A244" s="122"/>
      <c r="B244" s="122"/>
      <c r="C244" s="122"/>
      <c r="D244" s="122"/>
      <c r="E244" s="122"/>
      <c r="F244" s="122"/>
      <c r="G244" s="120" t="s">
        <v>331</v>
      </c>
      <c r="H244" s="123">
        <v>100</v>
      </c>
      <c r="I244" s="6"/>
      <c r="J244" s="6"/>
      <c r="K244" s="6"/>
      <c r="L244" s="122"/>
      <c r="M244" s="122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</row>
    <row r="245" spans="1:112" s="69" customFormat="1" ht="25.5">
      <c r="A245" s="122">
        <v>93</v>
      </c>
      <c r="B245" s="122"/>
      <c r="C245" s="122" t="s">
        <v>410</v>
      </c>
      <c r="D245" s="122" t="s">
        <v>210</v>
      </c>
      <c r="E245" s="122" t="s">
        <v>411</v>
      </c>
      <c r="F245" s="122" t="s">
        <v>412</v>
      </c>
      <c r="G245" s="120" t="s">
        <v>61</v>
      </c>
      <c r="H245" s="123">
        <v>5000</v>
      </c>
      <c r="I245" s="6"/>
      <c r="J245" s="6"/>
      <c r="K245" s="6" t="s">
        <v>400</v>
      </c>
      <c r="L245" s="122" t="s">
        <v>413</v>
      </c>
      <c r="M245" s="122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</row>
    <row r="246" spans="1:112" s="69" customFormat="1" ht="12.75">
      <c r="A246" s="122"/>
      <c r="B246" s="122"/>
      <c r="C246" s="122"/>
      <c r="D246" s="122"/>
      <c r="E246" s="122"/>
      <c r="F246" s="122"/>
      <c r="G246" s="120" t="s">
        <v>325</v>
      </c>
      <c r="H246" s="123">
        <v>200</v>
      </c>
      <c r="I246" s="6"/>
      <c r="J246" s="6"/>
      <c r="K246" s="6"/>
      <c r="L246" s="122"/>
      <c r="M246" s="122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</row>
    <row r="247" spans="1:112" s="69" customFormat="1" ht="25.5">
      <c r="A247" s="122">
        <v>94</v>
      </c>
      <c r="B247" s="122"/>
      <c r="C247" s="122" t="s">
        <v>414</v>
      </c>
      <c r="D247" s="122" t="s">
        <v>301</v>
      </c>
      <c r="E247" s="122" t="s">
        <v>415</v>
      </c>
      <c r="F247" s="122" t="s">
        <v>416</v>
      </c>
      <c r="G247" s="120" t="s">
        <v>325</v>
      </c>
      <c r="H247" s="123">
        <v>36679</v>
      </c>
      <c r="I247" s="6"/>
      <c r="J247" s="6"/>
      <c r="K247" s="6" t="s">
        <v>400</v>
      </c>
      <c r="L247" s="122" t="s">
        <v>417</v>
      </c>
      <c r="M247" s="122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</row>
    <row r="248" spans="1:112" s="69" customFormat="1" ht="25.5">
      <c r="A248" s="122">
        <v>95</v>
      </c>
      <c r="B248" s="122"/>
      <c r="C248" s="122" t="s">
        <v>418</v>
      </c>
      <c r="D248" s="122" t="s">
        <v>200</v>
      </c>
      <c r="E248" s="122" t="s">
        <v>419</v>
      </c>
      <c r="F248" s="122" t="s">
        <v>420</v>
      </c>
      <c r="G248" s="120" t="s">
        <v>325</v>
      </c>
      <c r="H248" s="123">
        <v>56661</v>
      </c>
      <c r="I248" s="6"/>
      <c r="J248" s="6"/>
      <c r="K248" s="6" t="s">
        <v>400</v>
      </c>
      <c r="L248" s="122" t="s">
        <v>421</v>
      </c>
      <c r="M248" s="122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</row>
    <row r="249" spans="1:112" s="69" customFormat="1" ht="25.5">
      <c r="A249" s="122">
        <v>96</v>
      </c>
      <c r="B249" s="122"/>
      <c r="C249" s="122" t="s">
        <v>422</v>
      </c>
      <c r="D249" s="122" t="s">
        <v>423</v>
      </c>
      <c r="E249" s="122" t="s">
        <v>424</v>
      </c>
      <c r="F249" s="122" t="s">
        <v>425</v>
      </c>
      <c r="G249" s="120" t="s">
        <v>346</v>
      </c>
      <c r="H249" s="123">
        <v>6670</v>
      </c>
      <c r="I249" s="6"/>
      <c r="J249" s="6"/>
      <c r="K249" s="114">
        <v>42552</v>
      </c>
      <c r="L249" s="122" t="s">
        <v>426</v>
      </c>
      <c r="M249" s="122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</row>
    <row r="250" spans="1:112" s="69" customFormat="1" ht="25.5">
      <c r="A250" s="122">
        <v>97</v>
      </c>
      <c r="B250" s="122"/>
      <c r="C250" s="122" t="s">
        <v>427</v>
      </c>
      <c r="D250" s="122" t="s">
        <v>84</v>
      </c>
      <c r="E250" s="122" t="s">
        <v>428</v>
      </c>
      <c r="F250" s="122" t="s">
        <v>429</v>
      </c>
      <c r="G250" s="120" t="s">
        <v>331</v>
      </c>
      <c r="H250" s="123">
        <v>26970</v>
      </c>
      <c r="I250" s="6"/>
      <c r="J250" s="6"/>
      <c r="K250" s="114">
        <v>42552</v>
      </c>
      <c r="L250" s="122" t="s">
        <v>430</v>
      </c>
      <c r="M250" s="122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</row>
    <row r="251" spans="1:112" s="69" customFormat="1" ht="25.5">
      <c r="A251" s="122">
        <v>98</v>
      </c>
      <c r="B251" s="122"/>
      <c r="C251" s="122" t="s">
        <v>431</v>
      </c>
      <c r="D251" s="122" t="s">
        <v>153</v>
      </c>
      <c r="E251" s="122" t="s">
        <v>432</v>
      </c>
      <c r="F251" s="122" t="s">
        <v>433</v>
      </c>
      <c r="G251" s="120" t="s">
        <v>434</v>
      </c>
      <c r="H251" s="124">
        <v>700</v>
      </c>
      <c r="I251" s="6"/>
      <c r="J251" s="6"/>
      <c r="K251" s="6" t="s">
        <v>435</v>
      </c>
      <c r="L251" s="122" t="s">
        <v>436</v>
      </c>
      <c r="M251" s="122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</row>
    <row r="252" spans="1:112" s="69" customFormat="1" ht="25.5">
      <c r="A252" s="122">
        <v>99</v>
      </c>
      <c r="B252" s="122"/>
      <c r="C252" s="122" t="s">
        <v>437</v>
      </c>
      <c r="D252" s="122" t="s">
        <v>46</v>
      </c>
      <c r="E252" s="122" t="s">
        <v>438</v>
      </c>
      <c r="F252" s="122" t="s">
        <v>439</v>
      </c>
      <c r="G252" s="120" t="s">
        <v>346</v>
      </c>
      <c r="H252" s="124">
        <v>200</v>
      </c>
      <c r="I252" s="6"/>
      <c r="J252" s="6"/>
      <c r="K252" s="6" t="s">
        <v>440</v>
      </c>
      <c r="L252" s="122" t="s">
        <v>441</v>
      </c>
      <c r="M252" s="122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</row>
    <row r="253" spans="1:112" s="69" customFormat="1" ht="12.75">
      <c r="A253" s="125"/>
      <c r="B253" s="125"/>
      <c r="E253" s="122"/>
      <c r="F253" s="122"/>
      <c r="G253" s="120" t="s">
        <v>61</v>
      </c>
      <c r="H253" s="124">
        <v>5000</v>
      </c>
      <c r="I253" s="6"/>
      <c r="J253" s="6"/>
      <c r="K253" s="6"/>
      <c r="L253" s="122"/>
      <c r="M253" s="122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</row>
    <row r="254" spans="1:112" s="69" customFormat="1" ht="25.5">
      <c r="A254" s="126">
        <v>101</v>
      </c>
      <c r="B254" s="126"/>
      <c r="C254" s="122" t="s">
        <v>442</v>
      </c>
      <c r="D254" s="122" t="s">
        <v>89</v>
      </c>
      <c r="E254" s="122" t="s">
        <v>443</v>
      </c>
      <c r="F254" s="122" t="s">
        <v>444</v>
      </c>
      <c r="G254" s="120" t="s">
        <v>325</v>
      </c>
      <c r="H254" s="124">
        <v>200</v>
      </c>
      <c r="I254" s="6"/>
      <c r="J254" s="6"/>
      <c r="K254" s="6" t="s">
        <v>445</v>
      </c>
      <c r="L254" s="122" t="s">
        <v>446</v>
      </c>
      <c r="M254" s="122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</row>
    <row r="255" spans="1:112" s="69" customFormat="1" ht="12.75">
      <c r="A255" s="126"/>
      <c r="B255" s="126"/>
      <c r="C255" s="122"/>
      <c r="D255" s="122"/>
      <c r="E255" s="122"/>
      <c r="F255" s="122"/>
      <c r="G255" s="120" t="s">
        <v>61</v>
      </c>
      <c r="H255" s="124">
        <v>10000</v>
      </c>
      <c r="I255" s="6"/>
      <c r="J255" s="6"/>
      <c r="K255" s="6"/>
      <c r="L255" s="122"/>
      <c r="M255" s="122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</row>
    <row r="256" spans="1:112" s="69" customFormat="1" ht="25.5">
      <c r="A256" s="126">
        <v>102</v>
      </c>
      <c r="B256" s="126"/>
      <c r="C256" s="122" t="s">
        <v>447</v>
      </c>
      <c r="D256" s="122" t="s">
        <v>89</v>
      </c>
      <c r="E256" s="122" t="s">
        <v>448</v>
      </c>
      <c r="F256" s="122" t="s">
        <v>449</v>
      </c>
      <c r="G256" s="120" t="s">
        <v>325</v>
      </c>
      <c r="H256" s="124">
        <v>200</v>
      </c>
      <c r="I256" s="6"/>
      <c r="J256" s="6"/>
      <c r="K256" s="6" t="s">
        <v>445</v>
      </c>
      <c r="L256" s="122" t="s">
        <v>450</v>
      </c>
      <c r="M256" s="122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</row>
    <row r="257" spans="1:112" s="69" customFormat="1" ht="12.75">
      <c r="A257" s="126"/>
      <c r="B257" s="126"/>
      <c r="C257" s="122"/>
      <c r="D257" s="122"/>
      <c r="E257" s="122"/>
      <c r="F257" s="122"/>
      <c r="G257" s="120" t="s">
        <v>61</v>
      </c>
      <c r="H257" s="124">
        <v>5000</v>
      </c>
      <c r="I257" s="6"/>
      <c r="J257" s="6"/>
      <c r="K257" s="6"/>
      <c r="L257" s="122"/>
      <c r="M257" s="122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</row>
    <row r="258" spans="1:112" s="69" customFormat="1" ht="25.5">
      <c r="A258" s="126">
        <v>103</v>
      </c>
      <c r="B258" s="126"/>
      <c r="C258" s="122" t="s">
        <v>451</v>
      </c>
      <c r="D258" s="122" t="s">
        <v>452</v>
      </c>
      <c r="E258" s="122" t="s">
        <v>453</v>
      </c>
      <c r="F258" s="6" t="s">
        <v>454</v>
      </c>
      <c r="G258" s="120" t="s">
        <v>325</v>
      </c>
      <c r="H258" s="124">
        <v>200</v>
      </c>
      <c r="I258" s="6"/>
      <c r="J258" s="6"/>
      <c r="K258" s="114">
        <v>42708</v>
      </c>
      <c r="L258" s="122" t="s">
        <v>455</v>
      </c>
      <c r="M258" s="122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</row>
    <row r="259" spans="1:112" s="69" customFormat="1" ht="12.75">
      <c r="A259" s="126"/>
      <c r="B259" s="126"/>
      <c r="C259" s="6"/>
      <c r="D259" s="122"/>
      <c r="E259" s="122"/>
      <c r="F259" s="6"/>
      <c r="G259" s="120" t="s">
        <v>61</v>
      </c>
      <c r="H259" s="124">
        <v>5000</v>
      </c>
      <c r="I259" s="6"/>
      <c r="J259" s="6"/>
      <c r="K259" s="6"/>
      <c r="L259" s="122"/>
      <c r="M259" s="122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</row>
    <row r="260" spans="1:112" s="69" customFormat="1" ht="25.5">
      <c r="A260" s="126">
        <v>104</v>
      </c>
      <c r="B260" s="126"/>
      <c r="C260" s="6" t="s">
        <v>456</v>
      </c>
      <c r="D260" s="122" t="s">
        <v>457</v>
      </c>
      <c r="E260" s="122" t="s">
        <v>458</v>
      </c>
      <c r="F260" s="6" t="s">
        <v>459</v>
      </c>
      <c r="G260" s="120" t="s">
        <v>460</v>
      </c>
      <c r="H260" s="124">
        <v>57225</v>
      </c>
      <c r="I260" s="6"/>
      <c r="J260" s="6"/>
      <c r="K260" s="114">
        <v>42486</v>
      </c>
      <c r="L260" s="122" t="s">
        <v>461</v>
      </c>
      <c r="M260" s="122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</row>
    <row r="261" spans="1:112" s="69" customFormat="1" ht="25.5">
      <c r="A261" s="126">
        <v>105</v>
      </c>
      <c r="B261" s="126"/>
      <c r="C261" s="6" t="s">
        <v>462</v>
      </c>
      <c r="D261" s="122" t="s">
        <v>39</v>
      </c>
      <c r="E261" s="122" t="s">
        <v>463</v>
      </c>
      <c r="F261" s="6" t="s">
        <v>464</v>
      </c>
      <c r="G261" s="120" t="s">
        <v>61</v>
      </c>
      <c r="I261" s="6"/>
      <c r="J261" s="124">
        <v>10000</v>
      </c>
      <c r="K261" s="114">
        <v>42538</v>
      </c>
      <c r="L261" s="122" t="s">
        <v>465</v>
      </c>
      <c r="M261" s="122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</row>
    <row r="262" spans="1:112" s="69" customFormat="1" ht="12.75">
      <c r="A262" s="126"/>
      <c r="B262" s="126"/>
      <c r="C262" s="6"/>
      <c r="D262" s="122"/>
      <c r="E262" s="122"/>
      <c r="F262" s="6"/>
      <c r="G262" s="120" t="s">
        <v>198</v>
      </c>
      <c r="H262" s="122"/>
      <c r="I262" s="6"/>
      <c r="J262" s="124">
        <v>118143</v>
      </c>
      <c r="K262" s="6"/>
      <c r="L262" s="122"/>
      <c r="M262" s="122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</row>
    <row r="263" spans="1:112" s="69" customFormat="1" ht="25.5">
      <c r="A263" s="126">
        <v>106</v>
      </c>
      <c r="B263" s="126"/>
      <c r="C263" s="6" t="s">
        <v>466</v>
      </c>
      <c r="D263" s="122" t="s">
        <v>39</v>
      </c>
      <c r="E263" s="122" t="s">
        <v>467</v>
      </c>
      <c r="F263" s="6" t="s">
        <v>468</v>
      </c>
      <c r="G263" s="120" t="s">
        <v>61</v>
      </c>
      <c r="H263" s="122"/>
      <c r="I263" s="6"/>
      <c r="J263" s="124">
        <v>5000</v>
      </c>
      <c r="K263" s="114">
        <v>42541</v>
      </c>
      <c r="L263" s="122" t="s">
        <v>469</v>
      </c>
      <c r="M263" s="122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</row>
    <row r="264" spans="1:112" s="118" customFormat="1" ht="25.5">
      <c r="A264" s="127">
        <v>107</v>
      </c>
      <c r="B264" s="127"/>
      <c r="C264" s="115" t="s">
        <v>470</v>
      </c>
      <c r="D264" s="128" t="s">
        <v>143</v>
      </c>
      <c r="E264" s="128" t="s">
        <v>471</v>
      </c>
      <c r="F264" s="115" t="s">
        <v>472</v>
      </c>
      <c r="G264" s="115" t="s">
        <v>61</v>
      </c>
      <c r="H264" s="115">
        <v>9841</v>
      </c>
      <c r="I264" s="115"/>
      <c r="J264" s="129"/>
      <c r="K264" s="130">
        <v>42545</v>
      </c>
      <c r="L264" s="128" t="s">
        <v>473</v>
      </c>
      <c r="M264" s="128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Q264" s="119"/>
      <c r="AR264" s="119"/>
      <c r="AS264" s="119"/>
      <c r="AT264" s="119"/>
      <c r="AU264" s="119"/>
      <c r="AV264" s="119"/>
      <c r="AW264" s="119"/>
      <c r="AX264" s="119"/>
      <c r="AY264" s="119"/>
      <c r="AZ264" s="119"/>
      <c r="BA264" s="119"/>
      <c r="BB264" s="119"/>
      <c r="BC264" s="119"/>
      <c r="BD264" s="119"/>
      <c r="BE264" s="119"/>
      <c r="BF264" s="119"/>
      <c r="BG264" s="119"/>
      <c r="BH264" s="119"/>
      <c r="BI264" s="119"/>
      <c r="BJ264" s="119"/>
      <c r="BK264" s="119"/>
      <c r="BL264" s="119"/>
      <c r="BM264" s="119"/>
      <c r="BN264" s="119"/>
      <c r="BO264" s="119"/>
      <c r="BP264" s="119"/>
      <c r="BQ264" s="119"/>
      <c r="BR264" s="119"/>
      <c r="BS264" s="119"/>
      <c r="BT264" s="119"/>
      <c r="BU264" s="119"/>
      <c r="BV264" s="119"/>
      <c r="BW264" s="119"/>
      <c r="BX264" s="119"/>
      <c r="BY264" s="119"/>
      <c r="BZ264" s="119"/>
      <c r="CA264" s="119"/>
      <c r="CB264" s="119"/>
      <c r="CC264" s="119"/>
      <c r="CD264" s="119"/>
      <c r="CE264" s="119"/>
      <c r="CF264" s="119"/>
      <c r="CG264" s="119"/>
      <c r="CH264" s="119"/>
      <c r="CI264" s="119"/>
      <c r="CJ264" s="119"/>
      <c r="CK264" s="119"/>
      <c r="CL264" s="119"/>
      <c r="CM264" s="119"/>
      <c r="CN264" s="119"/>
      <c r="CO264" s="119"/>
      <c r="CP264" s="119"/>
      <c r="CQ264" s="119"/>
      <c r="CR264" s="119"/>
      <c r="CS264" s="119"/>
      <c r="CT264" s="119"/>
      <c r="CU264" s="119"/>
      <c r="CV264" s="119"/>
      <c r="CW264" s="119"/>
      <c r="CX264" s="119"/>
      <c r="CY264" s="119"/>
      <c r="CZ264" s="119"/>
      <c r="DA264" s="119"/>
      <c r="DB264" s="119"/>
      <c r="DC264" s="119"/>
      <c r="DD264" s="119"/>
      <c r="DE264" s="119"/>
      <c r="DF264" s="119"/>
      <c r="DG264" s="119"/>
      <c r="DH264" s="119"/>
    </row>
    <row r="265" spans="1:112" s="118" customFormat="1" ht="25.5">
      <c r="A265" s="127">
        <v>108</v>
      </c>
      <c r="B265" s="127"/>
      <c r="C265" s="115" t="s">
        <v>474</v>
      </c>
      <c r="D265" s="128" t="s">
        <v>143</v>
      </c>
      <c r="E265" s="128" t="s">
        <v>475</v>
      </c>
      <c r="F265" s="115" t="s">
        <v>476</v>
      </c>
      <c r="G265" s="115" t="s">
        <v>61</v>
      </c>
      <c r="H265" s="115">
        <v>9475</v>
      </c>
      <c r="I265" s="115"/>
      <c r="J265" s="129"/>
      <c r="K265" s="130">
        <v>42545</v>
      </c>
      <c r="L265" s="128" t="s">
        <v>477</v>
      </c>
      <c r="M265" s="128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19"/>
      <c r="AZ265" s="119"/>
      <c r="BA265" s="119"/>
      <c r="BB265" s="119"/>
      <c r="BC265" s="119"/>
      <c r="BD265" s="119"/>
      <c r="BE265" s="119"/>
      <c r="BF265" s="119"/>
      <c r="BG265" s="119"/>
      <c r="BH265" s="119"/>
      <c r="BI265" s="119"/>
      <c r="BJ265" s="119"/>
      <c r="BK265" s="119"/>
      <c r="BL265" s="119"/>
      <c r="BM265" s="119"/>
      <c r="BN265" s="119"/>
      <c r="BO265" s="119"/>
      <c r="BP265" s="119"/>
      <c r="BQ265" s="119"/>
      <c r="BR265" s="119"/>
      <c r="BS265" s="119"/>
      <c r="BT265" s="119"/>
      <c r="BU265" s="119"/>
      <c r="BV265" s="119"/>
      <c r="BW265" s="119"/>
      <c r="BX265" s="119"/>
      <c r="BY265" s="119"/>
      <c r="BZ265" s="119"/>
      <c r="CA265" s="119"/>
      <c r="CB265" s="119"/>
      <c r="CC265" s="119"/>
      <c r="CD265" s="119"/>
      <c r="CE265" s="119"/>
      <c r="CF265" s="119"/>
      <c r="CG265" s="119"/>
      <c r="CH265" s="119"/>
      <c r="CI265" s="119"/>
      <c r="CJ265" s="119"/>
      <c r="CK265" s="119"/>
      <c r="CL265" s="119"/>
      <c r="CM265" s="119"/>
      <c r="CN265" s="119"/>
      <c r="CO265" s="119"/>
      <c r="CP265" s="119"/>
      <c r="CQ265" s="119"/>
      <c r="CR265" s="119"/>
      <c r="CS265" s="119"/>
      <c r="CT265" s="119"/>
      <c r="CU265" s="119"/>
      <c r="CV265" s="119"/>
      <c r="CW265" s="119"/>
      <c r="CX265" s="119"/>
      <c r="CY265" s="119"/>
      <c r="CZ265" s="119"/>
      <c r="DA265" s="119"/>
      <c r="DB265" s="119"/>
      <c r="DC265" s="119"/>
      <c r="DD265" s="119"/>
      <c r="DE265" s="119"/>
      <c r="DF265" s="119"/>
      <c r="DG265" s="119"/>
      <c r="DH265" s="119"/>
    </row>
    <row r="266" spans="1:112" s="69" customFormat="1" ht="25.5">
      <c r="A266" s="126">
        <v>109</v>
      </c>
      <c r="B266" s="126"/>
      <c r="C266" s="6" t="s">
        <v>478</v>
      </c>
      <c r="D266" s="6" t="s">
        <v>143</v>
      </c>
      <c r="E266" s="122" t="s">
        <v>479</v>
      </c>
      <c r="F266" s="6" t="s">
        <v>480</v>
      </c>
      <c r="G266" s="6" t="s">
        <v>61</v>
      </c>
      <c r="H266" s="6"/>
      <c r="I266" s="6"/>
      <c r="J266" s="124">
        <v>13067</v>
      </c>
      <c r="K266" s="114">
        <v>42548</v>
      </c>
      <c r="L266" s="122" t="s">
        <v>481</v>
      </c>
      <c r="M266" s="122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</row>
    <row r="267" spans="1:112" s="69" customFormat="1" ht="25.5">
      <c r="A267" s="126">
        <v>110</v>
      </c>
      <c r="B267" s="126"/>
      <c r="C267" s="6" t="s">
        <v>482</v>
      </c>
      <c r="D267" s="6" t="s">
        <v>39</v>
      </c>
      <c r="E267" s="6" t="s">
        <v>483</v>
      </c>
      <c r="F267" s="6" t="s">
        <v>484</v>
      </c>
      <c r="G267" s="6" t="s">
        <v>160</v>
      </c>
      <c r="H267" s="13">
        <v>200</v>
      </c>
      <c r="I267" s="6"/>
      <c r="J267" s="6"/>
      <c r="K267" s="114">
        <v>42556</v>
      </c>
      <c r="L267" s="6" t="s">
        <v>485</v>
      </c>
      <c r="M267" s="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</row>
    <row r="268" spans="1:112" s="69" customFormat="1" ht="15" customHeight="1">
      <c r="A268" s="6"/>
      <c r="B268" s="86"/>
      <c r="G268" s="6" t="s">
        <v>61</v>
      </c>
      <c r="H268" s="13">
        <v>5000</v>
      </c>
      <c r="I268" s="6"/>
      <c r="J268" s="6"/>
      <c r="K268" s="6"/>
      <c r="L268" s="6"/>
      <c r="M268" s="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</row>
    <row r="269" spans="1:112" s="69" customFormat="1" ht="25.5">
      <c r="A269" s="6">
        <v>111</v>
      </c>
      <c r="B269" s="6"/>
      <c r="C269" s="6" t="s">
        <v>486</v>
      </c>
      <c r="D269" s="6" t="s">
        <v>89</v>
      </c>
      <c r="E269" s="6" t="s">
        <v>487</v>
      </c>
      <c r="F269" s="6" t="s">
        <v>488</v>
      </c>
      <c r="G269" s="6" t="s">
        <v>254</v>
      </c>
      <c r="H269" s="13">
        <v>5000</v>
      </c>
      <c r="I269" s="6"/>
      <c r="J269" s="6"/>
      <c r="K269" s="114">
        <v>42558</v>
      </c>
      <c r="L269" s="6" t="s">
        <v>489</v>
      </c>
      <c r="M269" s="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</row>
    <row r="270" spans="1:112" s="69" customFormat="1" ht="12.75">
      <c r="A270" s="6"/>
      <c r="B270" s="6"/>
      <c r="C270" s="6"/>
      <c r="D270" s="6"/>
      <c r="E270" s="6"/>
      <c r="F270" s="6"/>
      <c r="G270" s="6" t="s">
        <v>198</v>
      </c>
      <c r="H270" s="13">
        <v>200</v>
      </c>
      <c r="I270" s="6"/>
      <c r="J270" s="6"/>
      <c r="K270" s="6"/>
      <c r="L270" s="6"/>
      <c r="M270" s="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</row>
    <row r="271" spans="1:112" s="69" customFormat="1" ht="25.5">
      <c r="A271" s="6">
        <v>112</v>
      </c>
      <c r="B271" s="6"/>
      <c r="C271" s="6" t="s">
        <v>490</v>
      </c>
      <c r="D271" s="6" t="s">
        <v>491</v>
      </c>
      <c r="E271" s="6" t="s">
        <v>492</v>
      </c>
      <c r="F271" s="6" t="s">
        <v>493</v>
      </c>
      <c r="G271" s="6" t="s">
        <v>160</v>
      </c>
      <c r="H271" s="13">
        <v>100</v>
      </c>
      <c r="I271" s="6"/>
      <c r="J271" s="6"/>
      <c r="K271" s="114">
        <v>42552</v>
      </c>
      <c r="L271" s="6" t="s">
        <v>494</v>
      </c>
      <c r="M271" s="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</row>
    <row r="272" spans="1:112" s="69" customFormat="1" ht="15" customHeight="1">
      <c r="A272" s="6"/>
      <c r="B272" s="6"/>
      <c r="C272" s="6"/>
      <c r="D272" s="6"/>
      <c r="E272" s="6"/>
      <c r="F272" s="6"/>
      <c r="G272" s="6" t="s">
        <v>495</v>
      </c>
      <c r="H272" s="13">
        <v>1632</v>
      </c>
      <c r="I272" s="6"/>
      <c r="J272" s="6"/>
      <c r="K272" s="6"/>
      <c r="L272" s="6"/>
      <c r="M272" s="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</row>
    <row r="273" spans="1:112" s="69" customFormat="1" ht="25.5">
      <c r="A273" s="6">
        <v>113</v>
      </c>
      <c r="B273" s="6"/>
      <c r="C273" s="6" t="s">
        <v>496</v>
      </c>
      <c r="D273" s="6" t="s">
        <v>89</v>
      </c>
      <c r="E273" s="6" t="s">
        <v>497</v>
      </c>
      <c r="F273" s="6" t="s">
        <v>498</v>
      </c>
      <c r="G273" s="6" t="s">
        <v>160</v>
      </c>
      <c r="H273" s="13">
        <v>200</v>
      </c>
      <c r="I273" s="6"/>
      <c r="J273" s="6"/>
      <c r="K273" s="114">
        <v>42558</v>
      </c>
      <c r="L273" s="6" t="s">
        <v>499</v>
      </c>
      <c r="M273" s="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</row>
    <row r="274" spans="1:112" s="69" customFormat="1" ht="12.75">
      <c r="A274" s="6"/>
      <c r="B274" s="6"/>
      <c r="C274" s="6"/>
      <c r="D274" s="6"/>
      <c r="E274" s="6"/>
      <c r="F274" s="6"/>
      <c r="G274" s="6" t="s">
        <v>61</v>
      </c>
      <c r="H274" s="13">
        <v>5000</v>
      </c>
      <c r="I274" s="6"/>
      <c r="J274" s="6"/>
      <c r="K274" s="6"/>
      <c r="L274" s="6"/>
      <c r="M274" s="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</row>
    <row r="275" spans="1:112" s="69" customFormat="1" ht="25.5">
      <c r="A275" s="6">
        <v>114</v>
      </c>
      <c r="B275" s="6"/>
      <c r="C275" s="6" t="s">
        <v>500</v>
      </c>
      <c r="D275" s="6" t="s">
        <v>282</v>
      </c>
      <c r="E275" s="6" t="s">
        <v>501</v>
      </c>
      <c r="F275" s="6" t="s">
        <v>502</v>
      </c>
      <c r="G275" s="6" t="s">
        <v>160</v>
      </c>
      <c r="H275" s="13">
        <v>200</v>
      </c>
      <c r="I275" s="6"/>
      <c r="J275" s="6"/>
      <c r="K275" s="114">
        <v>42552</v>
      </c>
      <c r="L275" s="6" t="s">
        <v>503</v>
      </c>
      <c r="M275" s="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</row>
    <row r="276" spans="1:112" s="69" customFormat="1" ht="12.75">
      <c r="A276" s="6"/>
      <c r="B276" s="6"/>
      <c r="C276" s="6"/>
      <c r="D276" s="6"/>
      <c r="E276" s="6"/>
      <c r="F276" s="6"/>
      <c r="G276" s="6" t="s">
        <v>61</v>
      </c>
      <c r="H276" s="13">
        <v>5000</v>
      </c>
      <c r="I276" s="6"/>
      <c r="J276" s="6"/>
      <c r="K276" s="6"/>
      <c r="L276" s="6"/>
      <c r="M276" s="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</row>
    <row r="277" spans="1:112" s="69" customFormat="1" ht="25.5">
      <c r="A277" s="6">
        <v>115</v>
      </c>
      <c r="B277" s="6"/>
      <c r="C277" s="6" t="s">
        <v>504</v>
      </c>
      <c r="D277" s="6" t="s">
        <v>282</v>
      </c>
      <c r="E277" s="6" t="s">
        <v>505</v>
      </c>
      <c r="F277" s="6" t="s">
        <v>506</v>
      </c>
      <c r="G277" s="6" t="s">
        <v>61</v>
      </c>
      <c r="H277" s="13">
        <v>9200</v>
      </c>
      <c r="I277" s="6"/>
      <c r="J277" s="6"/>
      <c r="K277" s="114">
        <v>42552</v>
      </c>
      <c r="L277" s="6" t="s">
        <v>507</v>
      </c>
      <c r="M277" s="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6"/>
      <c r="DE277" s="86"/>
      <c r="DF277" s="86"/>
      <c r="DG277" s="86"/>
      <c r="DH277" s="86"/>
    </row>
    <row r="278" spans="1:112" s="69" customFormat="1" ht="25.5">
      <c r="A278" s="6">
        <v>116</v>
      </c>
      <c r="B278" s="6"/>
      <c r="C278" s="6" t="s">
        <v>508</v>
      </c>
      <c r="D278" s="6" t="s">
        <v>46</v>
      </c>
      <c r="E278" s="6" t="s">
        <v>509</v>
      </c>
      <c r="F278" s="6" t="s">
        <v>510</v>
      </c>
      <c r="G278" s="6" t="s">
        <v>61</v>
      </c>
      <c r="H278" s="13">
        <v>5000</v>
      </c>
      <c r="I278" s="6"/>
      <c r="J278" s="6"/>
      <c r="K278" s="114">
        <v>42555</v>
      </c>
      <c r="L278" s="6" t="s">
        <v>511</v>
      </c>
      <c r="M278" s="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</row>
    <row r="279" spans="1:112" s="69" customFormat="1" ht="25.5">
      <c r="A279" s="6">
        <v>117</v>
      </c>
      <c r="B279" s="6"/>
      <c r="C279" s="6" t="s">
        <v>512</v>
      </c>
      <c r="D279" s="6" t="s">
        <v>46</v>
      </c>
      <c r="E279" s="6" t="s">
        <v>513</v>
      </c>
      <c r="F279" s="6" t="s">
        <v>514</v>
      </c>
      <c r="G279" s="6" t="s">
        <v>61</v>
      </c>
      <c r="H279" s="13">
        <v>22864</v>
      </c>
      <c r="I279" s="6"/>
      <c r="J279" s="6"/>
      <c r="K279" s="114">
        <v>42555</v>
      </c>
      <c r="L279" s="6" t="s">
        <v>515</v>
      </c>
      <c r="M279" s="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</row>
    <row r="280" spans="1:112" s="69" customFormat="1" ht="25.5">
      <c r="A280" s="6">
        <v>118</v>
      </c>
      <c r="B280" s="6"/>
      <c r="C280" s="6" t="s">
        <v>516</v>
      </c>
      <c r="D280" s="6" t="s">
        <v>423</v>
      </c>
      <c r="E280" s="6" t="s">
        <v>517</v>
      </c>
      <c r="F280" s="6" t="s">
        <v>518</v>
      </c>
      <c r="G280" s="6" t="s">
        <v>61</v>
      </c>
      <c r="H280" s="13">
        <v>4700</v>
      </c>
      <c r="I280" s="6"/>
      <c r="J280" s="6"/>
      <c r="K280" s="114">
        <v>42600</v>
      </c>
      <c r="L280" s="6" t="s">
        <v>519</v>
      </c>
      <c r="M280" s="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</row>
    <row r="281" spans="1:112" s="69" customFormat="1" ht="25.5">
      <c r="A281" s="6">
        <v>119</v>
      </c>
      <c r="B281" s="6"/>
      <c r="C281" s="6" t="s">
        <v>520</v>
      </c>
      <c r="D281" s="6" t="s">
        <v>423</v>
      </c>
      <c r="E281" s="6" t="s">
        <v>521</v>
      </c>
      <c r="F281" s="6" t="s">
        <v>522</v>
      </c>
      <c r="G281" s="6" t="s">
        <v>61</v>
      </c>
      <c r="H281" s="13">
        <v>5000</v>
      </c>
      <c r="I281" s="6"/>
      <c r="J281" s="6"/>
      <c r="K281" s="114">
        <v>42600</v>
      </c>
      <c r="L281" s="6" t="s">
        <v>523</v>
      </c>
      <c r="M281" s="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</row>
    <row r="282" spans="1:112" s="69" customFormat="1" ht="25.5">
      <c r="A282" s="6">
        <v>120</v>
      </c>
      <c r="B282" s="6"/>
      <c r="C282" s="6" t="s">
        <v>524</v>
      </c>
      <c r="D282" s="6" t="s">
        <v>318</v>
      </c>
      <c r="E282" s="6" t="s">
        <v>525</v>
      </c>
      <c r="F282" s="6" t="s">
        <v>526</v>
      </c>
      <c r="G282" s="6" t="s">
        <v>61</v>
      </c>
      <c r="H282" s="13">
        <v>3000</v>
      </c>
      <c r="I282" s="6"/>
      <c r="J282" s="6"/>
      <c r="K282" s="114">
        <v>42613</v>
      </c>
      <c r="L282" s="6" t="s">
        <v>527</v>
      </c>
      <c r="M282" s="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</row>
    <row r="283" spans="1:112" s="69" customFormat="1" ht="25.5">
      <c r="A283" s="6">
        <v>121</v>
      </c>
      <c r="B283" s="6"/>
      <c r="C283" s="6" t="s">
        <v>528</v>
      </c>
      <c r="D283" s="6" t="s">
        <v>318</v>
      </c>
      <c r="E283" s="6" t="s">
        <v>529</v>
      </c>
      <c r="F283" s="6" t="s">
        <v>530</v>
      </c>
      <c r="G283" s="6" t="s">
        <v>160</v>
      </c>
      <c r="H283" s="13">
        <v>200</v>
      </c>
      <c r="I283" s="6"/>
      <c r="J283" s="6"/>
      <c r="K283" s="114">
        <v>42613</v>
      </c>
      <c r="L283" s="6" t="s">
        <v>531</v>
      </c>
      <c r="M283" s="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86"/>
      <c r="DG283" s="86"/>
      <c r="DH283" s="86"/>
    </row>
    <row r="284" spans="1:112" s="69" customFormat="1" ht="12.75">
      <c r="A284" s="6"/>
      <c r="B284" s="6"/>
      <c r="C284" s="6"/>
      <c r="D284" s="6"/>
      <c r="E284" s="6"/>
      <c r="F284" s="6"/>
      <c r="G284" s="6" t="s">
        <v>61</v>
      </c>
      <c r="H284" s="13">
        <v>5000</v>
      </c>
      <c r="I284" s="6"/>
      <c r="J284" s="6"/>
      <c r="K284" s="6"/>
      <c r="L284" s="6"/>
      <c r="M284" s="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DH284" s="86"/>
    </row>
    <row r="285" spans="1:112" s="69" customFormat="1" ht="12.75">
      <c r="A285" s="6">
        <v>123</v>
      </c>
      <c r="B285" s="6"/>
      <c r="C285" s="6" t="s">
        <v>532</v>
      </c>
      <c r="D285" s="6" t="s">
        <v>143</v>
      </c>
      <c r="E285" s="6" t="s">
        <v>533</v>
      </c>
      <c r="F285" s="6" t="s">
        <v>534</v>
      </c>
      <c r="G285" s="6" t="s">
        <v>160</v>
      </c>
      <c r="H285" s="6"/>
      <c r="I285" s="6"/>
      <c r="J285" s="13">
        <v>19440</v>
      </c>
      <c r="K285" s="114">
        <v>42620</v>
      </c>
      <c r="L285" s="6" t="s">
        <v>535</v>
      </c>
      <c r="M285" s="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</row>
    <row r="286" spans="1:112" s="69" customFormat="1" ht="25.5">
      <c r="A286" s="6"/>
      <c r="B286" s="6"/>
      <c r="C286" s="6" t="s">
        <v>536</v>
      </c>
      <c r="D286" s="6"/>
      <c r="E286" s="6"/>
      <c r="F286" s="6"/>
      <c r="G286" s="6"/>
      <c r="H286" s="6"/>
      <c r="I286" s="6"/>
      <c r="J286" s="13"/>
      <c r="K286" s="6"/>
      <c r="L286" s="6"/>
      <c r="M286" s="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</row>
    <row r="287" spans="1:112" s="69" customFormat="1" ht="12.75">
      <c r="A287" s="6"/>
      <c r="B287" s="6"/>
      <c r="C287" s="6" t="s">
        <v>537</v>
      </c>
      <c r="D287" s="6"/>
      <c r="E287" s="6"/>
      <c r="F287" s="6"/>
      <c r="G287" s="6"/>
      <c r="H287" s="6"/>
      <c r="I287" s="6"/>
      <c r="J287" s="13"/>
      <c r="K287" s="6"/>
      <c r="L287" s="6"/>
      <c r="M287" s="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6"/>
      <c r="DE287" s="86"/>
      <c r="DF287" s="86"/>
      <c r="DG287" s="86"/>
      <c r="DH287" s="86"/>
    </row>
    <row r="288" spans="1:112" s="69" customFormat="1" ht="25.5">
      <c r="A288" s="6">
        <v>124</v>
      </c>
      <c r="B288" s="6"/>
      <c r="C288" s="6" t="s">
        <v>538</v>
      </c>
      <c r="D288" s="6" t="s">
        <v>143</v>
      </c>
      <c r="E288" s="6" t="s">
        <v>539</v>
      </c>
      <c r="F288" s="6" t="s">
        <v>540</v>
      </c>
      <c r="G288" s="6" t="s">
        <v>160</v>
      </c>
      <c r="H288" s="6"/>
      <c r="I288" s="6"/>
      <c r="J288" s="13">
        <v>3125</v>
      </c>
      <c r="K288" s="114">
        <v>42618</v>
      </c>
      <c r="L288" s="6" t="s">
        <v>541</v>
      </c>
      <c r="M288" s="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</row>
    <row r="289" spans="1:112" s="69" customFormat="1" ht="25.5">
      <c r="A289" s="6">
        <v>125</v>
      </c>
      <c r="B289" s="6"/>
      <c r="C289" s="6" t="s">
        <v>542</v>
      </c>
      <c r="D289" s="6" t="s">
        <v>143</v>
      </c>
      <c r="E289" s="6" t="s">
        <v>543</v>
      </c>
      <c r="F289" s="6" t="s">
        <v>544</v>
      </c>
      <c r="G289" s="6" t="s">
        <v>160</v>
      </c>
      <c r="H289" s="6"/>
      <c r="I289" s="6"/>
      <c r="J289" s="13">
        <v>200</v>
      </c>
      <c r="K289" s="114">
        <v>42619</v>
      </c>
      <c r="L289" s="6" t="s">
        <v>545</v>
      </c>
      <c r="M289" s="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</row>
    <row r="290" spans="1:112" s="69" customFormat="1" ht="12.75">
      <c r="A290" s="6"/>
      <c r="B290" s="6"/>
      <c r="C290" s="6"/>
      <c r="D290" s="6"/>
      <c r="E290" s="6"/>
      <c r="F290" s="6"/>
      <c r="G290" s="6" t="s">
        <v>254</v>
      </c>
      <c r="H290" s="6"/>
      <c r="I290" s="6"/>
      <c r="J290" s="13">
        <v>5000</v>
      </c>
      <c r="K290" s="6"/>
      <c r="L290" s="6"/>
      <c r="M290" s="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</row>
    <row r="291" spans="1:112" s="69" customFormat="1" ht="25.5">
      <c r="A291" s="6">
        <v>126</v>
      </c>
      <c r="B291" s="6"/>
      <c r="C291" s="6" t="s">
        <v>546</v>
      </c>
      <c r="D291" s="6" t="s">
        <v>143</v>
      </c>
      <c r="E291" s="6" t="s">
        <v>547</v>
      </c>
      <c r="F291" s="6" t="s">
        <v>548</v>
      </c>
      <c r="G291" s="6" t="s">
        <v>254</v>
      </c>
      <c r="H291" s="6"/>
      <c r="I291" s="6"/>
      <c r="J291" s="13">
        <v>4450</v>
      </c>
      <c r="K291" s="114">
        <v>42621</v>
      </c>
      <c r="L291" s="6" t="s">
        <v>549</v>
      </c>
      <c r="M291" s="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</row>
    <row r="292" spans="1:112" s="69" customFormat="1" ht="25.5">
      <c r="A292" s="6">
        <v>127</v>
      </c>
      <c r="B292" s="6"/>
      <c r="C292" s="6" t="s">
        <v>550</v>
      </c>
      <c r="D292" s="6" t="s">
        <v>143</v>
      </c>
      <c r="E292" s="6" t="s">
        <v>551</v>
      </c>
      <c r="F292" s="6" t="s">
        <v>552</v>
      </c>
      <c r="G292" s="6" t="s">
        <v>160</v>
      </c>
      <c r="H292" s="6"/>
      <c r="I292" s="6"/>
      <c r="J292" s="13">
        <v>200</v>
      </c>
      <c r="K292" s="114">
        <v>42618</v>
      </c>
      <c r="L292" s="6" t="s">
        <v>553</v>
      </c>
      <c r="M292" s="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</row>
    <row r="293" spans="1:112" s="69" customFormat="1" ht="12.75">
      <c r="A293" s="6"/>
      <c r="B293" s="6"/>
      <c r="C293" s="6"/>
      <c r="D293" s="6"/>
      <c r="E293" s="6"/>
      <c r="F293" s="6"/>
      <c r="G293" s="6" t="s">
        <v>254</v>
      </c>
      <c r="H293" s="6"/>
      <c r="I293" s="6"/>
      <c r="J293" s="13">
        <v>5000</v>
      </c>
      <c r="K293" s="6"/>
      <c r="L293" s="6"/>
      <c r="M293" s="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</row>
    <row r="294" spans="1:112" s="69" customFormat="1" ht="25.5">
      <c r="A294" s="6">
        <v>128</v>
      </c>
      <c r="B294" s="6"/>
      <c r="C294" s="6" t="s">
        <v>546</v>
      </c>
      <c r="D294" s="6" t="s">
        <v>143</v>
      </c>
      <c r="E294" s="6" t="s">
        <v>554</v>
      </c>
      <c r="F294" s="6" t="s">
        <v>555</v>
      </c>
      <c r="G294" s="6" t="s">
        <v>254</v>
      </c>
      <c r="H294" s="6"/>
      <c r="I294" s="6"/>
      <c r="J294" s="13">
        <v>10000</v>
      </c>
      <c r="K294" s="114">
        <v>42621</v>
      </c>
      <c r="L294" s="6" t="s">
        <v>556</v>
      </c>
      <c r="M294" s="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</row>
    <row r="295" spans="1:112" s="69" customFormat="1" ht="25.5">
      <c r="A295" s="6">
        <v>129</v>
      </c>
      <c r="B295" s="6"/>
      <c r="C295" s="6" t="s">
        <v>557</v>
      </c>
      <c r="D295" s="6" t="s">
        <v>143</v>
      </c>
      <c r="E295" s="6" t="s">
        <v>558</v>
      </c>
      <c r="F295" s="6" t="s">
        <v>559</v>
      </c>
      <c r="G295" s="6" t="s">
        <v>560</v>
      </c>
      <c r="H295" s="13">
        <v>16930</v>
      </c>
      <c r="I295" s="6"/>
      <c r="J295" s="6"/>
      <c r="K295" s="114">
        <v>42620</v>
      </c>
      <c r="L295" s="6" t="s">
        <v>561</v>
      </c>
      <c r="M295" s="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</row>
    <row r="296" spans="1:112" s="69" customFormat="1" ht="25.5">
      <c r="A296" s="6">
        <v>130</v>
      </c>
      <c r="B296" s="6"/>
      <c r="C296" s="6" t="s">
        <v>562</v>
      </c>
      <c r="D296" s="6" t="s">
        <v>210</v>
      </c>
      <c r="E296" s="6" t="s">
        <v>563</v>
      </c>
      <c r="F296" s="6" t="s">
        <v>564</v>
      </c>
      <c r="G296" s="6" t="s">
        <v>160</v>
      </c>
      <c r="H296" s="13">
        <v>200</v>
      </c>
      <c r="I296" s="6"/>
      <c r="J296" s="6"/>
      <c r="K296" s="114">
        <v>42619</v>
      </c>
      <c r="L296" s="6" t="s">
        <v>565</v>
      </c>
      <c r="M296" s="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</row>
    <row r="297" spans="1:112" s="69" customFormat="1" ht="12.75">
      <c r="A297" s="6"/>
      <c r="B297" s="6"/>
      <c r="C297" s="6"/>
      <c r="D297" s="6"/>
      <c r="E297" s="6"/>
      <c r="F297" s="6"/>
      <c r="G297" s="6" t="s">
        <v>254</v>
      </c>
      <c r="H297" s="13">
        <v>5000</v>
      </c>
      <c r="I297" s="6"/>
      <c r="J297" s="6"/>
      <c r="K297" s="114"/>
      <c r="L297" s="6"/>
      <c r="M297" s="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</row>
    <row r="298" spans="1:112" s="69" customFormat="1" ht="25.5">
      <c r="A298" s="6">
        <v>131</v>
      </c>
      <c r="B298" s="6"/>
      <c r="C298" s="6" t="s">
        <v>566</v>
      </c>
      <c r="D298" s="6" t="s">
        <v>210</v>
      </c>
      <c r="E298" s="6" t="s">
        <v>567</v>
      </c>
      <c r="F298" s="6" t="s">
        <v>568</v>
      </c>
      <c r="G298" s="6" t="s">
        <v>61</v>
      </c>
      <c r="H298" s="13">
        <v>5000</v>
      </c>
      <c r="I298" s="6"/>
      <c r="J298" s="6"/>
      <c r="K298" s="114">
        <v>42620</v>
      </c>
      <c r="L298" s="6" t="s">
        <v>569</v>
      </c>
      <c r="M298" s="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</row>
    <row r="299" spans="1:112" s="69" customFormat="1" ht="25.5">
      <c r="A299" s="6">
        <v>132</v>
      </c>
      <c r="B299" s="6"/>
      <c r="C299" s="6" t="s">
        <v>570</v>
      </c>
      <c r="D299" s="6" t="s">
        <v>339</v>
      </c>
      <c r="E299" s="6" t="s">
        <v>571</v>
      </c>
      <c r="F299" s="6" t="s">
        <v>572</v>
      </c>
      <c r="G299" s="6" t="s">
        <v>37</v>
      </c>
      <c r="H299" s="13">
        <v>200</v>
      </c>
      <c r="I299" s="6"/>
      <c r="J299" s="6"/>
      <c r="K299" s="114">
        <v>42620</v>
      </c>
      <c r="L299" s="6" t="s">
        <v>573</v>
      </c>
      <c r="M299" s="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</row>
    <row r="300" spans="1:112" s="69" customFormat="1" ht="12.75">
      <c r="A300" s="6"/>
      <c r="B300" s="6"/>
      <c r="C300" s="6"/>
      <c r="D300" s="6"/>
      <c r="E300" s="6"/>
      <c r="F300" s="6"/>
      <c r="G300" s="6" t="s">
        <v>61</v>
      </c>
      <c r="H300" s="13">
        <v>5620</v>
      </c>
      <c r="I300" s="6"/>
      <c r="J300" s="6"/>
      <c r="K300" s="114"/>
      <c r="L300" s="6"/>
      <c r="M300" s="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</row>
    <row r="301" spans="1:112" s="69" customFormat="1" ht="25.5">
      <c r="A301" s="6">
        <v>133</v>
      </c>
      <c r="B301" s="6"/>
      <c r="C301" s="6" t="s">
        <v>574</v>
      </c>
      <c r="D301" s="6" t="s">
        <v>39</v>
      </c>
      <c r="E301" s="6" t="s">
        <v>575</v>
      </c>
      <c r="F301" s="6" t="s">
        <v>576</v>
      </c>
      <c r="G301" s="6" t="s">
        <v>364</v>
      </c>
      <c r="H301" s="13">
        <v>202398</v>
      </c>
      <c r="I301" s="6"/>
      <c r="J301" s="6"/>
      <c r="K301" s="114">
        <v>42619</v>
      </c>
      <c r="L301" s="6" t="s">
        <v>577</v>
      </c>
      <c r="M301" s="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6"/>
      <c r="CH301" s="86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</row>
    <row r="302" spans="1:112" s="69" customFormat="1" ht="25.5">
      <c r="A302" s="6">
        <v>134</v>
      </c>
      <c r="B302" s="6"/>
      <c r="C302" s="6" t="s">
        <v>574</v>
      </c>
      <c r="D302" s="6" t="s">
        <v>39</v>
      </c>
      <c r="E302" s="6" t="s">
        <v>575</v>
      </c>
      <c r="F302" s="6" t="s">
        <v>578</v>
      </c>
      <c r="G302" s="6" t="s">
        <v>364</v>
      </c>
      <c r="H302" s="13">
        <v>70000</v>
      </c>
      <c r="I302" s="6"/>
      <c r="J302" s="6"/>
      <c r="K302" s="114">
        <v>42619</v>
      </c>
      <c r="L302" s="6" t="s">
        <v>579</v>
      </c>
      <c r="M302" s="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</row>
    <row r="303" spans="1:112" s="69" customFormat="1" ht="25.5">
      <c r="A303" s="6">
        <v>135</v>
      </c>
      <c r="B303" s="6"/>
      <c r="C303" s="6" t="s">
        <v>580</v>
      </c>
      <c r="D303" s="6" t="s">
        <v>581</v>
      </c>
      <c r="E303" s="6" t="s">
        <v>582</v>
      </c>
      <c r="F303" s="6" t="s">
        <v>583</v>
      </c>
      <c r="G303" s="6" t="s">
        <v>61</v>
      </c>
      <c r="H303" s="13">
        <v>4950</v>
      </c>
      <c r="I303" s="6"/>
      <c r="J303" s="6"/>
      <c r="K303" s="114">
        <v>42620</v>
      </c>
      <c r="L303" s="6" t="s">
        <v>584</v>
      </c>
      <c r="M303" s="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</row>
    <row r="304" spans="1:112" s="69" customFormat="1" ht="25.5">
      <c r="A304" s="6">
        <v>137</v>
      </c>
      <c r="B304" s="6"/>
      <c r="C304" s="6" t="s">
        <v>585</v>
      </c>
      <c r="D304" s="6" t="s">
        <v>586</v>
      </c>
      <c r="E304" s="6" t="s">
        <v>587</v>
      </c>
      <c r="F304" s="6" t="s">
        <v>588</v>
      </c>
      <c r="G304" s="6" t="s">
        <v>160</v>
      </c>
      <c r="H304" s="13">
        <v>200</v>
      </c>
      <c r="I304" s="6"/>
      <c r="J304" s="6"/>
      <c r="K304" s="114">
        <v>42619</v>
      </c>
      <c r="L304" s="6" t="s">
        <v>589</v>
      </c>
      <c r="M304" s="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</row>
    <row r="305" spans="1:112" s="69" customFormat="1" ht="12.75">
      <c r="A305" s="6"/>
      <c r="B305" s="6"/>
      <c r="C305" s="6"/>
      <c r="D305" s="6"/>
      <c r="E305" s="6"/>
      <c r="F305" s="6"/>
      <c r="G305" s="6" t="s">
        <v>61</v>
      </c>
      <c r="H305" s="13">
        <v>3000</v>
      </c>
      <c r="I305" s="6"/>
      <c r="J305" s="6"/>
      <c r="K305" s="6"/>
      <c r="L305" s="6"/>
      <c r="M305" s="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</row>
    <row r="306" spans="1:112" s="69" customFormat="1" ht="25.5">
      <c r="A306" s="6">
        <v>138</v>
      </c>
      <c r="B306" s="6"/>
      <c r="C306" s="6" t="s">
        <v>590</v>
      </c>
      <c r="D306" s="6" t="s">
        <v>591</v>
      </c>
      <c r="E306" s="6" t="s">
        <v>592</v>
      </c>
      <c r="F306" s="6" t="s">
        <v>593</v>
      </c>
      <c r="G306" s="6" t="s">
        <v>61</v>
      </c>
      <c r="H306" s="13">
        <v>5000</v>
      </c>
      <c r="I306" s="6"/>
      <c r="J306" s="6"/>
      <c r="K306" s="114">
        <v>42620</v>
      </c>
      <c r="L306" s="6" t="s">
        <v>594</v>
      </c>
      <c r="M306" s="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</row>
    <row r="307" spans="1:112" s="69" customFormat="1" ht="25.5">
      <c r="A307" s="6">
        <v>139</v>
      </c>
      <c r="B307" s="6"/>
      <c r="C307" s="6" t="s">
        <v>595</v>
      </c>
      <c r="D307" s="6" t="s">
        <v>596</v>
      </c>
      <c r="E307" s="6" t="s">
        <v>597</v>
      </c>
      <c r="F307" s="6" t="s">
        <v>598</v>
      </c>
      <c r="G307" s="6" t="s">
        <v>160</v>
      </c>
      <c r="H307" s="13">
        <v>200</v>
      </c>
      <c r="I307" s="6"/>
      <c r="J307" s="6"/>
      <c r="K307" s="114">
        <v>42622</v>
      </c>
      <c r="L307" s="6" t="s">
        <v>599</v>
      </c>
      <c r="M307" s="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</row>
    <row r="308" spans="1:112" s="69" customFormat="1" ht="12.75">
      <c r="A308" s="6"/>
      <c r="B308" s="6"/>
      <c r="C308" s="6"/>
      <c r="D308" s="6"/>
      <c r="E308" s="6"/>
      <c r="F308" s="6"/>
      <c r="G308" s="6" t="s">
        <v>61</v>
      </c>
      <c r="H308" s="13">
        <v>3000</v>
      </c>
      <c r="I308" s="6"/>
      <c r="J308" s="6"/>
      <c r="K308" s="6"/>
      <c r="L308" s="6"/>
      <c r="M308" s="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6"/>
      <c r="CH308" s="86"/>
      <c r="CI308" s="86"/>
      <c r="CJ308" s="86"/>
      <c r="CK308" s="86"/>
      <c r="CL308" s="86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6"/>
      <c r="DE308" s="86"/>
      <c r="DF308" s="86"/>
      <c r="DG308" s="86"/>
      <c r="DH308" s="86"/>
    </row>
    <row r="309" spans="1:112" s="69" customFormat="1" ht="25.5">
      <c r="A309" s="6">
        <v>140</v>
      </c>
      <c r="B309" s="6"/>
      <c r="C309" s="6" t="s">
        <v>600</v>
      </c>
      <c r="D309" s="6" t="s">
        <v>143</v>
      </c>
      <c r="E309" s="6" t="s">
        <v>601</v>
      </c>
      <c r="F309" s="6" t="s">
        <v>602</v>
      </c>
      <c r="G309" s="6" t="s">
        <v>364</v>
      </c>
      <c r="H309" s="13">
        <v>35000</v>
      </c>
      <c r="I309" s="6"/>
      <c r="J309" s="6"/>
      <c r="K309" s="114">
        <v>42622</v>
      </c>
      <c r="L309" s="6" t="s">
        <v>603</v>
      </c>
      <c r="M309" s="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6"/>
      <c r="CH309" s="86"/>
      <c r="CI309" s="86"/>
      <c r="CJ309" s="86"/>
      <c r="CK309" s="86"/>
      <c r="CL309" s="86"/>
      <c r="CM309" s="86"/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</row>
    <row r="310" spans="1:112" s="69" customFormat="1" ht="25.5">
      <c r="A310" s="6">
        <v>142</v>
      </c>
      <c r="B310" s="6"/>
      <c r="C310" s="6" t="s">
        <v>604</v>
      </c>
      <c r="D310" s="6" t="s">
        <v>200</v>
      </c>
      <c r="E310" s="6" t="s">
        <v>605</v>
      </c>
      <c r="F310" s="6" t="s">
        <v>606</v>
      </c>
      <c r="G310" s="6" t="s">
        <v>61</v>
      </c>
      <c r="H310" s="13">
        <v>5000</v>
      </c>
      <c r="I310" s="6"/>
      <c r="J310" s="6"/>
      <c r="K310" s="114">
        <v>42625</v>
      </c>
      <c r="L310" s="6" t="s">
        <v>607</v>
      </c>
      <c r="M310" s="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  <c r="CB310" s="86"/>
      <c r="CC310" s="86"/>
      <c r="CD310" s="86"/>
      <c r="CE310" s="86"/>
      <c r="CF310" s="86"/>
      <c r="CG310" s="86"/>
      <c r="CH310" s="86"/>
      <c r="CI310" s="86"/>
      <c r="CJ310" s="86"/>
      <c r="CK310" s="86"/>
      <c r="CL310" s="86"/>
      <c r="CM310" s="86"/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6"/>
      <c r="DE310" s="86"/>
      <c r="DF310" s="86"/>
      <c r="DG310" s="86"/>
      <c r="DH310" s="86"/>
    </row>
    <row r="311" spans="1:112" s="69" customFormat="1" ht="25.5">
      <c r="A311" s="6">
        <v>143</v>
      </c>
      <c r="B311" s="6"/>
      <c r="C311" s="6" t="s">
        <v>608</v>
      </c>
      <c r="D311" s="6" t="s">
        <v>210</v>
      </c>
      <c r="E311" s="6" t="s">
        <v>609</v>
      </c>
      <c r="F311" s="6" t="s">
        <v>610</v>
      </c>
      <c r="G311" s="6" t="s">
        <v>160</v>
      </c>
      <c r="H311" s="13">
        <v>200</v>
      </c>
      <c r="I311" s="6"/>
      <c r="J311" s="6"/>
      <c r="K311" s="114">
        <v>42625</v>
      </c>
      <c r="L311" s="6" t="s">
        <v>611</v>
      </c>
      <c r="M311" s="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</row>
    <row r="312" spans="1:112" s="69" customFormat="1" ht="12.75">
      <c r="A312" s="6"/>
      <c r="B312" s="6"/>
      <c r="C312" s="6"/>
      <c r="D312" s="6"/>
      <c r="E312" s="6"/>
      <c r="F312" s="6"/>
      <c r="G312" s="6" t="s">
        <v>61</v>
      </c>
      <c r="H312" s="13">
        <v>5000</v>
      </c>
      <c r="I312" s="6"/>
      <c r="J312" s="6"/>
      <c r="K312" s="6"/>
      <c r="L312" s="6"/>
      <c r="M312" s="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</row>
    <row r="313" spans="1:112" s="69" customFormat="1" ht="25.5">
      <c r="A313" s="6">
        <v>144</v>
      </c>
      <c r="B313" s="6"/>
      <c r="C313" s="6" t="s">
        <v>612</v>
      </c>
      <c r="D313" s="6" t="s">
        <v>210</v>
      </c>
      <c r="E313" s="6" t="s">
        <v>613</v>
      </c>
      <c r="F313" s="6" t="s">
        <v>614</v>
      </c>
      <c r="G313" s="6" t="s">
        <v>160</v>
      </c>
      <c r="H313" s="13">
        <v>400</v>
      </c>
      <c r="I313" s="6"/>
      <c r="J313" s="6"/>
      <c r="K313" s="114">
        <v>42625</v>
      </c>
      <c r="L313" s="6" t="s">
        <v>615</v>
      </c>
      <c r="M313" s="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</row>
    <row r="314" spans="1:112" s="69" customFormat="1" ht="12.75">
      <c r="A314" s="6"/>
      <c r="B314" s="6"/>
      <c r="C314" s="6"/>
      <c r="D314" s="6"/>
      <c r="E314" s="6"/>
      <c r="F314" s="6"/>
      <c r="G314" s="6" t="s">
        <v>616</v>
      </c>
      <c r="H314" s="13">
        <v>2990</v>
      </c>
      <c r="I314" s="6"/>
      <c r="J314" s="6"/>
      <c r="K314" s="6"/>
      <c r="L314" s="6"/>
      <c r="M314" s="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86"/>
      <c r="CE314" s="86"/>
      <c r="CF314" s="86"/>
      <c r="CG314" s="86"/>
      <c r="CH314" s="86"/>
      <c r="CI314" s="86"/>
      <c r="CJ314" s="86"/>
      <c r="CK314" s="86"/>
      <c r="CL314" s="86"/>
      <c r="CM314" s="86"/>
      <c r="CN314" s="86"/>
      <c r="CO314" s="86"/>
      <c r="CP314" s="86"/>
      <c r="CQ314" s="86"/>
      <c r="CR314" s="86"/>
      <c r="CS314" s="86"/>
      <c r="CT314" s="86"/>
      <c r="CU314" s="86"/>
      <c r="CV314" s="86"/>
      <c r="CW314" s="86"/>
      <c r="CX314" s="86"/>
      <c r="CY314" s="86"/>
      <c r="CZ314" s="86"/>
      <c r="DA314" s="86"/>
      <c r="DB314" s="86"/>
      <c r="DC314" s="86"/>
      <c r="DD314" s="86"/>
      <c r="DE314" s="86"/>
      <c r="DF314" s="86"/>
      <c r="DG314" s="86"/>
      <c r="DH314" s="86"/>
    </row>
    <row r="315" spans="1:112" s="69" customFormat="1" ht="25.5">
      <c r="A315" s="6">
        <v>145</v>
      </c>
      <c r="B315" s="6"/>
      <c r="C315" s="6" t="s">
        <v>617</v>
      </c>
      <c r="D315" s="6" t="s">
        <v>210</v>
      </c>
      <c r="E315" s="6" t="s">
        <v>618</v>
      </c>
      <c r="F315" s="6" t="s">
        <v>619</v>
      </c>
      <c r="G315" s="6" t="s">
        <v>160</v>
      </c>
      <c r="H315" s="13">
        <v>50</v>
      </c>
      <c r="I315" s="6"/>
      <c r="J315" s="6"/>
      <c r="K315" s="114">
        <v>42625</v>
      </c>
      <c r="L315" s="6" t="s">
        <v>620</v>
      </c>
      <c r="M315" s="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</row>
    <row r="316" spans="1:112" s="69" customFormat="1" ht="12.75">
      <c r="A316" s="6"/>
      <c r="B316" s="6"/>
      <c r="C316" s="6"/>
      <c r="D316" s="6"/>
      <c r="E316" s="6"/>
      <c r="F316" s="6"/>
      <c r="G316" s="6" t="s">
        <v>61</v>
      </c>
      <c r="H316" s="13">
        <v>10000</v>
      </c>
      <c r="I316" s="6"/>
      <c r="J316" s="6"/>
      <c r="K316" s="6"/>
      <c r="L316" s="6"/>
      <c r="M316" s="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</row>
    <row r="317" spans="1:112" s="69" customFormat="1" ht="25.5">
      <c r="A317" s="6">
        <v>146</v>
      </c>
      <c r="B317" s="6"/>
      <c r="C317" s="6" t="s">
        <v>621</v>
      </c>
      <c r="D317" s="6" t="s">
        <v>210</v>
      </c>
      <c r="E317" s="6" t="s">
        <v>618</v>
      </c>
      <c r="F317" s="6" t="s">
        <v>619</v>
      </c>
      <c r="G317" s="6" t="s">
        <v>160</v>
      </c>
      <c r="H317" s="13">
        <v>50</v>
      </c>
      <c r="I317" s="6"/>
      <c r="J317" s="6"/>
      <c r="K317" s="114">
        <v>42625</v>
      </c>
      <c r="L317" s="6" t="s">
        <v>622</v>
      </c>
      <c r="M317" s="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</row>
    <row r="318" spans="1:112" s="69" customFormat="1" ht="12.75">
      <c r="A318" s="6"/>
      <c r="B318" s="6"/>
      <c r="C318" s="6"/>
      <c r="D318" s="6"/>
      <c r="E318" s="6"/>
      <c r="F318" s="6"/>
      <c r="G318" s="6" t="s">
        <v>61</v>
      </c>
      <c r="H318" s="13">
        <v>10000</v>
      </c>
      <c r="I318" s="6"/>
      <c r="J318" s="6"/>
      <c r="K318" s="6"/>
      <c r="L318" s="6"/>
      <c r="M318" s="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6"/>
      <c r="DF318" s="86"/>
      <c r="DG318" s="86"/>
      <c r="DH318" s="86"/>
    </row>
    <row r="319" spans="1:112" s="69" customFormat="1" ht="12.75">
      <c r="A319" s="6"/>
      <c r="B319" s="6"/>
      <c r="C319" s="6"/>
      <c r="D319" s="6"/>
      <c r="E319" s="6"/>
      <c r="F319" s="6"/>
      <c r="G319" s="6" t="s">
        <v>198</v>
      </c>
      <c r="H319" s="13">
        <v>20</v>
      </c>
      <c r="I319" s="6"/>
      <c r="J319" s="6"/>
      <c r="K319" s="6"/>
      <c r="L319" s="6"/>
      <c r="M319" s="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</row>
    <row r="320" spans="1:112" s="69" customFormat="1" ht="25.5">
      <c r="A320" s="6">
        <v>147</v>
      </c>
      <c r="B320" s="6"/>
      <c r="C320" s="6" t="s">
        <v>623</v>
      </c>
      <c r="D320" s="6" t="s">
        <v>210</v>
      </c>
      <c r="E320" s="6" t="s">
        <v>624</v>
      </c>
      <c r="F320" s="6" t="s">
        <v>625</v>
      </c>
      <c r="G320" s="6" t="s">
        <v>61</v>
      </c>
      <c r="H320" s="13">
        <v>6848</v>
      </c>
      <c r="I320" s="6"/>
      <c r="J320" s="6"/>
      <c r="K320" s="114">
        <v>42626</v>
      </c>
      <c r="L320" s="6" t="s">
        <v>626</v>
      </c>
      <c r="M320" s="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6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6"/>
      <c r="DE320" s="86"/>
      <c r="DF320" s="86"/>
      <c r="DG320" s="86"/>
      <c r="DH320" s="86"/>
    </row>
    <row r="321" spans="1:112" s="69" customFormat="1" ht="25.5">
      <c r="A321" s="6">
        <v>148</v>
      </c>
      <c r="B321" s="6"/>
      <c r="C321" s="6" t="s">
        <v>627</v>
      </c>
      <c r="D321" s="6" t="s">
        <v>210</v>
      </c>
      <c r="E321" s="6" t="s">
        <v>628</v>
      </c>
      <c r="F321" s="6" t="s">
        <v>629</v>
      </c>
      <c r="G321" s="6" t="s">
        <v>198</v>
      </c>
      <c r="H321" s="13">
        <v>11700</v>
      </c>
      <c r="I321" s="6"/>
      <c r="J321" s="6"/>
      <c r="K321" s="114">
        <v>42626</v>
      </c>
      <c r="L321" s="6" t="s">
        <v>630</v>
      </c>
      <c r="M321" s="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86"/>
      <c r="CI321" s="86"/>
      <c r="CJ321" s="86"/>
      <c r="CK321" s="86"/>
      <c r="CL321" s="86"/>
      <c r="CM321" s="86"/>
      <c r="CN321" s="86"/>
      <c r="CO321" s="86"/>
      <c r="CP321" s="86"/>
      <c r="CQ321" s="86"/>
      <c r="CR321" s="86"/>
      <c r="CS321" s="86"/>
      <c r="CT321" s="86"/>
      <c r="CU321" s="86"/>
      <c r="CV321" s="86"/>
      <c r="CW321" s="86"/>
      <c r="CX321" s="86"/>
      <c r="CY321" s="86"/>
      <c r="CZ321" s="86"/>
      <c r="DA321" s="86"/>
      <c r="DB321" s="86"/>
      <c r="DC321" s="86"/>
      <c r="DD321" s="86"/>
      <c r="DE321" s="86"/>
      <c r="DF321" s="86"/>
      <c r="DG321" s="86"/>
      <c r="DH321" s="86"/>
    </row>
    <row r="322" spans="1:112" s="69" customFormat="1" ht="25.5">
      <c r="A322" s="6">
        <v>149</v>
      </c>
      <c r="B322" s="6"/>
      <c r="C322" s="6" t="s">
        <v>631</v>
      </c>
      <c r="D322" s="6" t="s">
        <v>596</v>
      </c>
      <c r="E322" s="6" t="s">
        <v>262</v>
      </c>
      <c r="F322" s="6" t="s">
        <v>632</v>
      </c>
      <c r="G322" s="6" t="s">
        <v>160</v>
      </c>
      <c r="H322" s="13">
        <v>200</v>
      </c>
      <c r="I322" s="6"/>
      <c r="J322" s="6"/>
      <c r="K322" s="114">
        <v>42627</v>
      </c>
      <c r="L322" s="6" t="s">
        <v>633</v>
      </c>
      <c r="M322" s="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  <c r="CD322" s="86"/>
      <c r="CE322" s="86"/>
      <c r="CF322" s="86"/>
      <c r="CG322" s="86"/>
      <c r="CH322" s="86"/>
      <c r="CI322" s="86"/>
      <c r="CJ322" s="86"/>
      <c r="CK322" s="86"/>
      <c r="CL322" s="86"/>
      <c r="CM322" s="86"/>
      <c r="CN322" s="86"/>
      <c r="CO322" s="86"/>
      <c r="CP322" s="86"/>
      <c r="CQ322" s="86"/>
      <c r="CR322" s="86"/>
      <c r="CS322" s="86"/>
      <c r="CT322" s="86"/>
      <c r="CU322" s="86"/>
      <c r="CV322" s="86"/>
      <c r="CW322" s="86"/>
      <c r="CX322" s="86"/>
      <c r="CY322" s="86"/>
      <c r="CZ322" s="86"/>
      <c r="DA322" s="86"/>
      <c r="DB322" s="86"/>
      <c r="DC322" s="86"/>
      <c r="DD322" s="86"/>
      <c r="DE322" s="86"/>
      <c r="DF322" s="86"/>
      <c r="DG322" s="86"/>
      <c r="DH322" s="86"/>
    </row>
    <row r="323" spans="1:112" s="69" customFormat="1" ht="12.75">
      <c r="A323" s="6"/>
      <c r="B323" s="6"/>
      <c r="C323" s="6"/>
      <c r="D323" s="6"/>
      <c r="E323" s="6"/>
      <c r="F323" s="6"/>
      <c r="G323" s="6" t="s">
        <v>61</v>
      </c>
      <c r="H323" s="13">
        <v>3000</v>
      </c>
      <c r="I323" s="6"/>
      <c r="J323" s="6"/>
      <c r="K323" s="114"/>
      <c r="L323" s="6"/>
      <c r="M323" s="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</row>
    <row r="324" spans="1:112" s="69" customFormat="1" ht="25.5">
      <c r="A324" s="6">
        <v>150</v>
      </c>
      <c r="B324" s="6"/>
      <c r="C324" s="6" t="s">
        <v>634</v>
      </c>
      <c r="D324" s="6" t="s">
        <v>67</v>
      </c>
      <c r="E324" s="6" t="s">
        <v>635</v>
      </c>
      <c r="F324" s="6" t="s">
        <v>636</v>
      </c>
      <c r="G324" s="6" t="s">
        <v>160</v>
      </c>
      <c r="H324" s="13">
        <v>200</v>
      </c>
      <c r="I324" s="6"/>
      <c r="J324" s="6"/>
      <c r="K324" s="114">
        <v>42627</v>
      </c>
      <c r="L324" s="6" t="s">
        <v>637</v>
      </c>
      <c r="M324" s="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  <c r="BX324" s="86"/>
      <c r="BY324" s="86"/>
      <c r="BZ324" s="86"/>
      <c r="CA324" s="86"/>
      <c r="CB324" s="86"/>
      <c r="CC324" s="86"/>
      <c r="CD324" s="86"/>
      <c r="CE324" s="86"/>
      <c r="CF324" s="86"/>
      <c r="CG324" s="86"/>
      <c r="CH324" s="86"/>
      <c r="CI324" s="86"/>
      <c r="CJ324" s="86"/>
      <c r="CK324" s="86"/>
      <c r="CL324" s="86"/>
      <c r="CM324" s="86"/>
      <c r="CN324" s="86"/>
      <c r="CO324" s="86"/>
      <c r="CP324" s="86"/>
      <c r="CQ324" s="86"/>
      <c r="CR324" s="86"/>
      <c r="CS324" s="86"/>
      <c r="CT324" s="86"/>
      <c r="CU324" s="86"/>
      <c r="CV324" s="86"/>
      <c r="CW324" s="86"/>
      <c r="CX324" s="86"/>
      <c r="CY324" s="86"/>
      <c r="CZ324" s="86"/>
      <c r="DA324" s="86"/>
      <c r="DB324" s="86"/>
      <c r="DC324" s="86"/>
      <c r="DD324" s="86"/>
      <c r="DE324" s="86"/>
      <c r="DF324" s="86"/>
      <c r="DG324" s="86"/>
      <c r="DH324" s="86"/>
    </row>
    <row r="325" spans="1:112" s="69" customFormat="1" ht="12.75">
      <c r="A325" s="6"/>
      <c r="B325" s="6"/>
      <c r="C325" s="6"/>
      <c r="D325" s="6"/>
      <c r="E325" s="6"/>
      <c r="F325" s="6"/>
      <c r="G325" s="6" t="s">
        <v>61</v>
      </c>
      <c r="H325" s="13">
        <v>5000</v>
      </c>
      <c r="I325" s="6"/>
      <c r="J325" s="6"/>
      <c r="K325" s="114"/>
      <c r="L325" s="6"/>
      <c r="M325" s="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  <c r="BX325" s="86"/>
      <c r="BY325" s="86"/>
      <c r="BZ325" s="86"/>
      <c r="CA325" s="86"/>
      <c r="CB325" s="86"/>
      <c r="CC325" s="86"/>
      <c r="CD325" s="86"/>
      <c r="CE325" s="86"/>
      <c r="CF325" s="86"/>
      <c r="CG325" s="86"/>
      <c r="CH325" s="86"/>
      <c r="CI325" s="86"/>
      <c r="CJ325" s="86"/>
      <c r="CK325" s="86"/>
      <c r="CL325" s="86"/>
      <c r="CM325" s="86"/>
      <c r="CN325" s="86"/>
      <c r="CO325" s="86"/>
      <c r="CP325" s="86"/>
      <c r="CQ325" s="86"/>
      <c r="CR325" s="86"/>
      <c r="CS325" s="86"/>
      <c r="CT325" s="86"/>
      <c r="CU325" s="86"/>
      <c r="CV325" s="86"/>
      <c r="CW325" s="86"/>
      <c r="CX325" s="86"/>
      <c r="CY325" s="86"/>
      <c r="CZ325" s="86"/>
      <c r="DA325" s="86"/>
      <c r="DB325" s="86"/>
      <c r="DC325" s="86"/>
      <c r="DD325" s="86"/>
      <c r="DE325" s="86"/>
      <c r="DF325" s="86"/>
      <c r="DG325" s="86"/>
      <c r="DH325" s="86"/>
    </row>
    <row r="326" spans="1:112" s="69" customFormat="1" ht="25.5">
      <c r="A326" s="6">
        <v>151</v>
      </c>
      <c r="B326" s="6"/>
      <c r="C326" s="6" t="s">
        <v>638</v>
      </c>
      <c r="D326" s="6" t="s">
        <v>639</v>
      </c>
      <c r="E326" s="6" t="s">
        <v>640</v>
      </c>
      <c r="F326" s="6" t="s">
        <v>641</v>
      </c>
      <c r="G326" s="6" t="s">
        <v>160</v>
      </c>
      <c r="H326" s="13">
        <v>1496</v>
      </c>
      <c r="I326" s="6"/>
      <c r="J326" s="6"/>
      <c r="K326" s="114">
        <v>42626</v>
      </c>
      <c r="L326" s="6" t="s">
        <v>642</v>
      </c>
      <c r="M326" s="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</row>
    <row r="327" spans="1:112" s="69" customFormat="1" ht="25.5">
      <c r="A327" s="6">
        <v>152</v>
      </c>
      <c r="B327" s="6"/>
      <c r="C327" s="6" t="s">
        <v>643</v>
      </c>
      <c r="D327" s="6" t="s">
        <v>56</v>
      </c>
      <c r="E327" s="6" t="s">
        <v>262</v>
      </c>
      <c r="F327" s="6" t="s">
        <v>644</v>
      </c>
      <c r="G327" s="6" t="s">
        <v>160</v>
      </c>
      <c r="H327" s="13">
        <v>200</v>
      </c>
      <c r="I327" s="6"/>
      <c r="J327" s="6"/>
      <c r="K327" s="114">
        <v>42626</v>
      </c>
      <c r="L327" s="6" t="s">
        <v>645</v>
      </c>
      <c r="M327" s="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</row>
    <row r="328" spans="1:112" s="69" customFormat="1" ht="12.75">
      <c r="A328" s="6"/>
      <c r="B328" s="6"/>
      <c r="C328" s="6"/>
      <c r="D328" s="6"/>
      <c r="E328" s="6"/>
      <c r="F328" s="6"/>
      <c r="G328" s="6" t="s">
        <v>61</v>
      </c>
      <c r="H328" s="13">
        <v>3000</v>
      </c>
      <c r="I328" s="6"/>
      <c r="J328" s="6"/>
      <c r="K328" s="114"/>
      <c r="L328" s="6"/>
      <c r="M328" s="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6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6"/>
      <c r="DE328" s="86"/>
      <c r="DF328" s="86"/>
      <c r="DG328" s="86"/>
      <c r="DH328" s="86"/>
    </row>
    <row r="329" spans="1:112" s="69" customFormat="1" ht="25.5">
      <c r="A329" s="6">
        <v>153</v>
      </c>
      <c r="B329" s="6"/>
      <c r="C329" s="6" t="s">
        <v>646</v>
      </c>
      <c r="D329" s="6" t="s">
        <v>301</v>
      </c>
      <c r="E329" s="6" t="s">
        <v>262</v>
      </c>
      <c r="F329" s="6" t="s">
        <v>647</v>
      </c>
      <c r="G329" s="6" t="s">
        <v>61</v>
      </c>
      <c r="H329" s="13">
        <v>5000</v>
      </c>
      <c r="I329" s="6"/>
      <c r="J329" s="6"/>
      <c r="K329" s="114">
        <v>42625</v>
      </c>
      <c r="L329" s="6" t="s">
        <v>648</v>
      </c>
      <c r="M329" s="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86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6"/>
      <c r="DE329" s="86"/>
      <c r="DF329" s="86"/>
      <c r="DG329" s="86"/>
      <c r="DH329" s="86"/>
    </row>
    <row r="330" spans="1:112" s="69" customFormat="1" ht="25.5">
      <c r="A330" s="6">
        <v>154</v>
      </c>
      <c r="B330" s="6"/>
      <c r="C330" s="6" t="s">
        <v>649</v>
      </c>
      <c r="D330" s="6" t="s">
        <v>301</v>
      </c>
      <c r="E330" s="6" t="s">
        <v>650</v>
      </c>
      <c r="F330" s="6" t="s">
        <v>651</v>
      </c>
      <c r="G330" s="6" t="s">
        <v>61</v>
      </c>
      <c r="H330" s="13">
        <v>5000</v>
      </c>
      <c r="I330" s="6"/>
      <c r="J330" s="6"/>
      <c r="K330" s="114">
        <v>42626</v>
      </c>
      <c r="L330" s="6" t="s">
        <v>652</v>
      </c>
      <c r="M330" s="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  <c r="BX330" s="86"/>
      <c r="BY330" s="86"/>
      <c r="BZ330" s="86"/>
      <c r="CA330" s="86"/>
      <c r="CB330" s="86"/>
      <c r="CC330" s="86"/>
      <c r="CD330" s="86"/>
      <c r="CE330" s="86"/>
      <c r="CF330" s="86"/>
      <c r="CG330" s="86"/>
      <c r="CH330" s="86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86"/>
      <c r="DH330" s="86"/>
    </row>
    <row r="331" spans="1:112" s="69" customFormat="1" ht="25.5">
      <c r="A331" s="6">
        <v>155</v>
      </c>
      <c r="B331" s="6"/>
      <c r="C331" s="6" t="s">
        <v>653</v>
      </c>
      <c r="D331" s="6" t="s">
        <v>205</v>
      </c>
      <c r="E331" s="6" t="s">
        <v>654</v>
      </c>
      <c r="F331" s="6" t="s">
        <v>655</v>
      </c>
      <c r="G331" s="6" t="s">
        <v>61</v>
      </c>
      <c r="H331" s="13">
        <v>5000</v>
      </c>
      <c r="I331" s="6"/>
      <c r="J331" s="6"/>
      <c r="K331" s="114">
        <v>42627</v>
      </c>
      <c r="L331" s="6" t="s">
        <v>656</v>
      </c>
      <c r="M331" s="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6"/>
      <c r="DE331" s="86"/>
      <c r="DF331" s="86"/>
      <c r="DG331" s="86"/>
      <c r="DH331" s="86"/>
    </row>
    <row r="332" spans="1:112" s="69" customFormat="1" ht="25.5">
      <c r="A332" s="6">
        <v>157</v>
      </c>
      <c r="B332" s="6"/>
      <c r="C332" s="6" t="s">
        <v>657</v>
      </c>
      <c r="D332" s="6" t="s">
        <v>89</v>
      </c>
      <c r="E332" s="6" t="s">
        <v>658</v>
      </c>
      <c r="F332" s="6" t="s">
        <v>659</v>
      </c>
      <c r="G332" s="6" t="s">
        <v>61</v>
      </c>
      <c r="H332" s="13">
        <v>4980</v>
      </c>
      <c r="I332" s="6"/>
      <c r="J332" s="6"/>
      <c r="K332" s="114">
        <v>42628</v>
      </c>
      <c r="L332" s="6" t="s">
        <v>660</v>
      </c>
      <c r="M332" s="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  <c r="BX332" s="86"/>
      <c r="BY332" s="86"/>
      <c r="BZ332" s="86"/>
      <c r="CA332" s="86"/>
      <c r="CB332" s="86"/>
      <c r="CC332" s="86"/>
      <c r="CD332" s="86"/>
      <c r="CE332" s="86"/>
      <c r="CF332" s="86"/>
      <c r="CG332" s="86"/>
      <c r="CH332" s="86"/>
      <c r="CI332" s="86"/>
      <c r="CJ332" s="86"/>
      <c r="CK332" s="86"/>
      <c r="CL332" s="86"/>
      <c r="CM332" s="86"/>
      <c r="CN332" s="86"/>
      <c r="CO332" s="86"/>
      <c r="CP332" s="86"/>
      <c r="CQ332" s="86"/>
      <c r="CR332" s="86"/>
      <c r="CS332" s="86"/>
      <c r="CT332" s="86"/>
      <c r="CU332" s="86"/>
      <c r="CV332" s="86"/>
      <c r="CW332" s="86"/>
      <c r="CX332" s="86"/>
      <c r="CY332" s="86"/>
      <c r="CZ332" s="86"/>
      <c r="DA332" s="86"/>
      <c r="DB332" s="86"/>
      <c r="DC332" s="86"/>
      <c r="DD332" s="86"/>
      <c r="DE332" s="86"/>
      <c r="DF332" s="86"/>
      <c r="DG332" s="86"/>
      <c r="DH332" s="86"/>
    </row>
    <row r="333" spans="1:112" s="69" customFormat="1" ht="25.5">
      <c r="A333" s="6">
        <v>158</v>
      </c>
      <c r="B333" s="6"/>
      <c r="C333" s="6" t="s">
        <v>661</v>
      </c>
      <c r="D333" s="6" t="s">
        <v>282</v>
      </c>
      <c r="E333" s="6" t="s">
        <v>662</v>
      </c>
      <c r="F333" s="6" t="s">
        <v>663</v>
      </c>
      <c r="G333" s="6" t="s">
        <v>37</v>
      </c>
      <c r="H333" s="13">
        <v>200</v>
      </c>
      <c r="I333" s="6"/>
      <c r="J333" s="6"/>
      <c r="K333" s="114">
        <v>42632</v>
      </c>
      <c r="L333" s="6" t="s">
        <v>664</v>
      </c>
      <c r="M333" s="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6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86"/>
      <c r="DG333" s="86"/>
      <c r="DH333" s="86"/>
    </row>
    <row r="334" spans="1:112" s="69" customFormat="1" ht="12.75">
      <c r="A334" s="6"/>
      <c r="B334" s="6"/>
      <c r="C334" s="6"/>
      <c r="D334" s="6"/>
      <c r="E334" s="6"/>
      <c r="F334" s="6"/>
      <c r="G334" s="6" t="s">
        <v>61</v>
      </c>
      <c r="H334" s="13">
        <v>3000</v>
      </c>
      <c r="I334" s="6"/>
      <c r="J334" s="6"/>
      <c r="K334" s="6"/>
      <c r="L334" s="6"/>
      <c r="M334" s="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86"/>
      <c r="CI334" s="86"/>
      <c r="CJ334" s="86"/>
      <c r="CK334" s="86"/>
      <c r="CL334" s="86"/>
      <c r="CM334" s="86"/>
      <c r="CN334" s="86"/>
      <c r="CO334" s="86"/>
      <c r="CP334" s="86"/>
      <c r="CQ334" s="86"/>
      <c r="CR334" s="86"/>
      <c r="CS334" s="86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86"/>
      <c r="DG334" s="86"/>
      <c r="DH334" s="86"/>
    </row>
    <row r="335" spans="1:112" s="69" customFormat="1" ht="25.5">
      <c r="A335" s="6">
        <v>159</v>
      </c>
      <c r="B335" s="6"/>
      <c r="C335" s="6" t="s">
        <v>665</v>
      </c>
      <c r="D335" s="6" t="s">
        <v>89</v>
      </c>
      <c r="E335" s="6" t="s">
        <v>666</v>
      </c>
      <c r="F335" s="6" t="s">
        <v>667</v>
      </c>
      <c r="G335" s="6" t="s">
        <v>198</v>
      </c>
      <c r="H335" s="13">
        <v>5000</v>
      </c>
      <c r="I335" s="6"/>
      <c r="J335" s="6"/>
      <c r="K335" s="114">
        <v>42632</v>
      </c>
      <c r="L335" s="6" t="s">
        <v>668</v>
      </c>
      <c r="M335" s="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6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86"/>
      <c r="DG335" s="86"/>
      <c r="DH335" s="86"/>
    </row>
    <row r="336" spans="1:112" s="69" customFormat="1" ht="25.5">
      <c r="A336" s="6">
        <v>160</v>
      </c>
      <c r="B336" s="6"/>
      <c r="C336" s="6" t="s">
        <v>669</v>
      </c>
      <c r="D336" s="6" t="s">
        <v>301</v>
      </c>
      <c r="E336" s="6" t="s">
        <v>670</v>
      </c>
      <c r="F336" s="6" t="s">
        <v>671</v>
      </c>
      <c r="G336" s="6" t="s">
        <v>160</v>
      </c>
      <c r="H336" s="6"/>
      <c r="I336" s="6"/>
      <c r="J336" s="13">
        <v>1766</v>
      </c>
      <c r="K336" s="114">
        <v>42629</v>
      </c>
      <c r="L336" s="6" t="s">
        <v>672</v>
      </c>
      <c r="M336" s="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  <c r="BX336" s="86"/>
      <c r="BY336" s="86"/>
      <c r="BZ336" s="86"/>
      <c r="CA336" s="86"/>
      <c r="CB336" s="86"/>
      <c r="CC336" s="86"/>
      <c r="CD336" s="86"/>
      <c r="CE336" s="86"/>
      <c r="CF336" s="86"/>
      <c r="CG336" s="86"/>
      <c r="CH336" s="86"/>
      <c r="CI336" s="86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86"/>
      <c r="DG336" s="86"/>
      <c r="DH336" s="86"/>
    </row>
    <row r="337" spans="1:112" s="69" customFormat="1" ht="25.5">
      <c r="A337" s="6">
        <v>161</v>
      </c>
      <c r="B337" s="6"/>
      <c r="C337" s="6" t="s">
        <v>673</v>
      </c>
      <c r="D337" s="6" t="s">
        <v>143</v>
      </c>
      <c r="E337" s="6" t="s">
        <v>674</v>
      </c>
      <c r="F337" s="6" t="s">
        <v>675</v>
      </c>
      <c r="G337" s="6" t="s">
        <v>37</v>
      </c>
      <c r="H337" s="6"/>
      <c r="I337" s="6"/>
      <c r="J337" s="13">
        <v>200</v>
      </c>
      <c r="K337" s="114">
        <v>42632</v>
      </c>
      <c r="L337" s="6" t="s">
        <v>676</v>
      </c>
      <c r="M337" s="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  <c r="BX337" s="86"/>
      <c r="BY337" s="86"/>
      <c r="BZ337" s="86"/>
      <c r="CA337" s="86"/>
      <c r="CB337" s="86"/>
      <c r="CC337" s="86"/>
      <c r="CD337" s="86"/>
      <c r="CE337" s="86"/>
      <c r="CF337" s="86"/>
      <c r="CG337" s="86"/>
      <c r="CH337" s="86"/>
      <c r="CI337" s="86"/>
      <c r="CJ337" s="86"/>
      <c r="CK337" s="86"/>
      <c r="CL337" s="86"/>
      <c r="CM337" s="86"/>
      <c r="CN337" s="86"/>
      <c r="CO337" s="86"/>
      <c r="CP337" s="86"/>
      <c r="CQ337" s="86"/>
      <c r="CR337" s="86"/>
      <c r="CS337" s="86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86"/>
      <c r="DG337" s="86"/>
      <c r="DH337" s="86"/>
    </row>
    <row r="338" spans="1:112" s="69" customFormat="1" ht="12.75">
      <c r="A338" s="6"/>
      <c r="B338" s="6"/>
      <c r="C338" s="6"/>
      <c r="D338" s="6"/>
      <c r="E338" s="6"/>
      <c r="F338" s="6"/>
      <c r="G338" s="6" t="s">
        <v>73</v>
      </c>
      <c r="H338" s="13">
        <v>1109</v>
      </c>
      <c r="I338" s="6"/>
      <c r="J338" s="6"/>
      <c r="M338" s="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  <c r="BX338" s="86"/>
      <c r="BY338" s="86"/>
      <c r="BZ338" s="86"/>
      <c r="CA338" s="86"/>
      <c r="CB338" s="86"/>
      <c r="CC338" s="86"/>
      <c r="CD338" s="86"/>
      <c r="CE338" s="86"/>
      <c r="CF338" s="86"/>
      <c r="CG338" s="86"/>
      <c r="CH338" s="86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</row>
    <row r="339" spans="1:112" s="69" customFormat="1" ht="25.5">
      <c r="A339" s="6">
        <v>162</v>
      </c>
      <c r="B339" s="6"/>
      <c r="C339" s="6" t="s">
        <v>677</v>
      </c>
      <c r="D339" s="6" t="s">
        <v>143</v>
      </c>
      <c r="E339" s="6" t="s">
        <v>678</v>
      </c>
      <c r="F339" s="6" t="s">
        <v>675</v>
      </c>
      <c r="G339" s="6" t="s">
        <v>160</v>
      </c>
      <c r="H339" s="13">
        <v>200</v>
      </c>
      <c r="I339" s="6"/>
      <c r="J339" s="6"/>
      <c r="K339" s="114">
        <v>42632</v>
      </c>
      <c r="L339" s="6" t="s">
        <v>679</v>
      </c>
      <c r="M339" s="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</row>
    <row r="340" spans="1:112" s="69" customFormat="1" ht="25.5">
      <c r="A340" s="6">
        <v>164</v>
      </c>
      <c r="B340" s="6"/>
      <c r="C340" s="6" t="s">
        <v>168</v>
      </c>
      <c r="D340" s="6" t="s">
        <v>163</v>
      </c>
      <c r="E340" s="6" t="s">
        <v>169</v>
      </c>
      <c r="F340" s="6" t="s">
        <v>680</v>
      </c>
      <c r="G340" s="6" t="s">
        <v>364</v>
      </c>
      <c r="H340" s="13">
        <v>59520</v>
      </c>
      <c r="I340" s="6"/>
      <c r="J340" s="6"/>
      <c r="K340" s="114">
        <v>42632</v>
      </c>
      <c r="L340" s="6" t="s">
        <v>681</v>
      </c>
      <c r="M340" s="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6"/>
      <c r="CH340" s="86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6"/>
      <c r="DE340" s="86"/>
      <c r="DF340" s="86"/>
      <c r="DG340" s="86"/>
      <c r="DH340" s="86"/>
    </row>
    <row r="341" spans="1:112" s="69" customFormat="1" ht="25.5">
      <c r="A341" s="6"/>
      <c r="B341" s="6"/>
      <c r="C341" s="6" t="s">
        <v>682</v>
      </c>
      <c r="D341" s="6" t="s">
        <v>683</v>
      </c>
      <c r="E341" s="6"/>
      <c r="F341" s="6"/>
      <c r="G341" s="6" t="s">
        <v>364</v>
      </c>
      <c r="H341" s="13">
        <v>59520</v>
      </c>
      <c r="I341" s="6"/>
      <c r="J341" s="6"/>
      <c r="K341" s="6"/>
      <c r="L341" s="6"/>
      <c r="M341" s="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6"/>
      <c r="CH341" s="86"/>
      <c r="CI341" s="86"/>
      <c r="CJ341" s="86"/>
      <c r="CK341" s="86"/>
      <c r="CL341" s="86"/>
      <c r="CM341" s="86"/>
      <c r="CN341" s="86"/>
      <c r="CO341" s="86"/>
      <c r="CP341" s="86"/>
      <c r="CQ341" s="86"/>
      <c r="CR341" s="86"/>
      <c r="CS341" s="86"/>
      <c r="CT341" s="86"/>
      <c r="CU341" s="86"/>
      <c r="CV341" s="86"/>
      <c r="CW341" s="86"/>
      <c r="CX341" s="86"/>
      <c r="CY341" s="86"/>
      <c r="CZ341" s="86"/>
      <c r="DA341" s="86"/>
      <c r="DB341" s="86"/>
      <c r="DC341" s="86"/>
      <c r="DD341" s="86"/>
      <c r="DE341" s="86"/>
      <c r="DF341" s="86"/>
      <c r="DG341" s="86"/>
      <c r="DH341" s="86"/>
    </row>
    <row r="342" spans="1:112" s="69" customFormat="1" ht="25.5">
      <c r="A342" s="6">
        <v>165</v>
      </c>
      <c r="B342" s="6"/>
      <c r="C342" s="6" t="s">
        <v>168</v>
      </c>
      <c r="D342" s="6" t="s">
        <v>163</v>
      </c>
      <c r="E342" s="6" t="s">
        <v>169</v>
      </c>
      <c r="F342" s="6" t="s">
        <v>684</v>
      </c>
      <c r="G342" s="6" t="s">
        <v>685</v>
      </c>
      <c r="H342" s="13">
        <v>120</v>
      </c>
      <c r="I342" s="6"/>
      <c r="J342" s="6"/>
      <c r="K342" s="114">
        <v>42632</v>
      </c>
      <c r="L342" s="6" t="s">
        <v>686</v>
      </c>
      <c r="M342" s="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</row>
    <row r="343" spans="1:112" s="69" customFormat="1" ht="25.5">
      <c r="A343" s="6">
        <v>166</v>
      </c>
      <c r="B343" s="6"/>
      <c r="C343" s="6" t="s">
        <v>168</v>
      </c>
      <c r="D343" s="6" t="s">
        <v>163</v>
      </c>
      <c r="E343" s="6" t="s">
        <v>169</v>
      </c>
      <c r="F343" s="6" t="s">
        <v>687</v>
      </c>
      <c r="G343" s="6" t="s">
        <v>364</v>
      </c>
      <c r="H343" s="13">
        <v>12400</v>
      </c>
      <c r="I343" s="6"/>
      <c r="J343" s="6"/>
      <c r="K343" s="114">
        <v>42632</v>
      </c>
      <c r="L343" s="6" t="s">
        <v>688</v>
      </c>
      <c r="M343" s="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6"/>
      <c r="CH343" s="86"/>
      <c r="CI343" s="86"/>
      <c r="CJ343" s="86"/>
      <c r="CK343" s="86"/>
      <c r="CL343" s="86"/>
      <c r="CM343" s="86"/>
      <c r="CN343" s="86"/>
      <c r="CO343" s="86"/>
      <c r="CP343" s="86"/>
      <c r="CQ343" s="86"/>
      <c r="CR343" s="86"/>
      <c r="CS343" s="86"/>
      <c r="CT343" s="86"/>
      <c r="CU343" s="86"/>
      <c r="CV343" s="86"/>
      <c r="CW343" s="86"/>
      <c r="CX343" s="86"/>
      <c r="CY343" s="86"/>
      <c r="CZ343" s="86"/>
      <c r="DA343" s="86"/>
      <c r="DB343" s="86"/>
      <c r="DC343" s="86"/>
      <c r="DD343" s="86"/>
      <c r="DE343" s="86"/>
      <c r="DF343" s="86"/>
      <c r="DG343" s="86"/>
      <c r="DH343" s="86"/>
    </row>
    <row r="344" spans="1:112" s="69" customFormat="1" ht="25.5">
      <c r="A344" s="6">
        <v>167</v>
      </c>
      <c r="B344" s="6"/>
      <c r="C344" s="6" t="s">
        <v>689</v>
      </c>
      <c r="D344" s="6" t="s">
        <v>56</v>
      </c>
      <c r="E344" s="6" t="s">
        <v>690</v>
      </c>
      <c r="F344" s="6" t="s">
        <v>691</v>
      </c>
      <c r="G344" s="6" t="s">
        <v>37</v>
      </c>
      <c r="H344" s="13">
        <v>200</v>
      </c>
      <c r="I344" s="6"/>
      <c r="J344" s="6"/>
      <c r="K344" s="114">
        <v>42633</v>
      </c>
      <c r="L344" s="6" t="s">
        <v>692</v>
      </c>
      <c r="M344" s="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86"/>
      <c r="CE344" s="86"/>
      <c r="CF344" s="86"/>
      <c r="CG344" s="86"/>
      <c r="CH344" s="86"/>
      <c r="CI344" s="86"/>
      <c r="CJ344" s="86"/>
      <c r="CK344" s="86"/>
      <c r="CL344" s="86"/>
      <c r="CM344" s="86"/>
      <c r="CN344" s="86"/>
      <c r="CO344" s="86"/>
      <c r="CP344" s="86"/>
      <c r="CQ344" s="86"/>
      <c r="CR344" s="86"/>
      <c r="CS344" s="86"/>
      <c r="CT344" s="86"/>
      <c r="CU344" s="86"/>
      <c r="CV344" s="86"/>
      <c r="CW344" s="86"/>
      <c r="CX344" s="86"/>
      <c r="CY344" s="86"/>
      <c r="CZ344" s="86"/>
      <c r="DA344" s="86"/>
      <c r="DB344" s="86"/>
      <c r="DC344" s="86"/>
      <c r="DD344" s="86"/>
      <c r="DE344" s="86"/>
      <c r="DF344" s="86"/>
      <c r="DG344" s="86"/>
      <c r="DH344" s="86"/>
    </row>
    <row r="345" spans="1:112" s="69" customFormat="1" ht="12.75">
      <c r="A345" s="6"/>
      <c r="B345" s="6"/>
      <c r="C345" s="6"/>
      <c r="D345" s="6"/>
      <c r="E345" s="6"/>
      <c r="F345" s="6"/>
      <c r="G345" s="6" t="s">
        <v>61</v>
      </c>
      <c r="H345" s="13">
        <v>5000</v>
      </c>
      <c r="I345" s="6"/>
      <c r="J345" s="6"/>
      <c r="K345" s="6"/>
      <c r="L345" s="6"/>
      <c r="M345" s="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  <c r="BV345" s="86"/>
      <c r="BW345" s="86"/>
      <c r="BX345" s="86"/>
      <c r="BY345" s="86"/>
      <c r="BZ345" s="86"/>
      <c r="CA345" s="86"/>
      <c r="CB345" s="86"/>
      <c r="CC345" s="86"/>
      <c r="CD345" s="86"/>
      <c r="CE345" s="86"/>
      <c r="CF345" s="86"/>
      <c r="CG345" s="86"/>
      <c r="CH345" s="86"/>
      <c r="CI345" s="86"/>
      <c r="CJ345" s="86"/>
      <c r="CK345" s="86"/>
      <c r="CL345" s="86"/>
      <c r="CM345" s="86"/>
      <c r="CN345" s="86"/>
      <c r="CO345" s="86"/>
      <c r="CP345" s="86"/>
      <c r="CQ345" s="86"/>
      <c r="CR345" s="86"/>
      <c r="CS345" s="86"/>
      <c r="CT345" s="86"/>
      <c r="CU345" s="86"/>
      <c r="CV345" s="86"/>
      <c r="CW345" s="86"/>
      <c r="CX345" s="86"/>
      <c r="CY345" s="86"/>
      <c r="CZ345" s="86"/>
      <c r="DA345" s="86"/>
      <c r="DB345" s="86"/>
      <c r="DC345" s="86"/>
      <c r="DD345" s="86"/>
      <c r="DE345" s="86"/>
      <c r="DF345" s="86"/>
      <c r="DG345" s="86"/>
      <c r="DH345" s="86"/>
    </row>
    <row r="346" spans="1:112" s="69" customFormat="1" ht="25.5">
      <c r="A346" s="6">
        <v>168</v>
      </c>
      <c r="B346" s="6"/>
      <c r="C346" s="6" t="s">
        <v>693</v>
      </c>
      <c r="D346" s="6" t="s">
        <v>56</v>
      </c>
      <c r="E346" s="6" t="s">
        <v>690</v>
      </c>
      <c r="F346" s="6" t="s">
        <v>694</v>
      </c>
      <c r="G346" s="6" t="s">
        <v>37</v>
      </c>
      <c r="H346" s="13">
        <v>200</v>
      </c>
      <c r="I346" s="6"/>
      <c r="J346" s="6"/>
      <c r="K346" s="114">
        <v>42633</v>
      </c>
      <c r="L346" s="6" t="s">
        <v>695</v>
      </c>
      <c r="M346" s="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  <c r="BV346" s="86"/>
      <c r="BW346" s="86"/>
      <c r="BX346" s="86"/>
      <c r="BY346" s="86"/>
      <c r="BZ346" s="86"/>
      <c r="CA346" s="86"/>
      <c r="CB346" s="86"/>
      <c r="CC346" s="86"/>
      <c r="CD346" s="86"/>
      <c r="CE346" s="86"/>
      <c r="CF346" s="86"/>
      <c r="CG346" s="86"/>
      <c r="CH346" s="86"/>
      <c r="CI346" s="86"/>
      <c r="CJ346" s="86"/>
      <c r="CK346" s="86"/>
      <c r="CL346" s="86"/>
      <c r="CM346" s="86"/>
      <c r="CN346" s="86"/>
      <c r="CO346" s="86"/>
      <c r="CP346" s="86"/>
      <c r="CQ346" s="86"/>
      <c r="CR346" s="86"/>
      <c r="CS346" s="86"/>
      <c r="CT346" s="86"/>
      <c r="CU346" s="86"/>
      <c r="CV346" s="86"/>
      <c r="CW346" s="86"/>
      <c r="CX346" s="86"/>
      <c r="CY346" s="86"/>
      <c r="CZ346" s="86"/>
      <c r="DA346" s="86"/>
      <c r="DB346" s="86"/>
      <c r="DC346" s="86"/>
      <c r="DD346" s="86"/>
      <c r="DE346" s="86"/>
      <c r="DF346" s="86"/>
      <c r="DG346" s="86"/>
      <c r="DH346" s="86"/>
    </row>
    <row r="347" spans="1:112" s="69" customFormat="1" ht="12.75">
      <c r="A347" s="6"/>
      <c r="B347" s="6"/>
      <c r="C347" s="6"/>
      <c r="D347" s="6"/>
      <c r="E347" s="6"/>
      <c r="F347" s="6"/>
      <c r="G347" s="6" t="s">
        <v>61</v>
      </c>
      <c r="H347" s="13">
        <v>3000</v>
      </c>
      <c r="I347" s="6"/>
      <c r="J347" s="6"/>
      <c r="K347" s="6"/>
      <c r="L347" s="6"/>
      <c r="M347" s="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6"/>
      <c r="CH347" s="86"/>
      <c r="CI347" s="86"/>
      <c r="CJ347" s="86"/>
      <c r="CK347" s="86"/>
      <c r="CL347" s="86"/>
      <c r="CM347" s="86"/>
      <c r="CN347" s="86"/>
      <c r="CO347" s="86"/>
      <c r="CP347" s="86"/>
      <c r="CQ347" s="86"/>
      <c r="CR347" s="86"/>
      <c r="CS347" s="86"/>
      <c r="CT347" s="86"/>
      <c r="CU347" s="86"/>
      <c r="CV347" s="86"/>
      <c r="CW347" s="86"/>
      <c r="CX347" s="86"/>
      <c r="CY347" s="86"/>
      <c r="CZ347" s="86"/>
      <c r="DA347" s="86"/>
      <c r="DB347" s="86"/>
      <c r="DC347" s="86"/>
      <c r="DD347" s="86"/>
      <c r="DE347" s="86"/>
      <c r="DF347" s="86"/>
      <c r="DG347" s="86"/>
      <c r="DH347" s="86"/>
    </row>
    <row r="348" spans="1:112" s="69" customFormat="1" ht="25.5">
      <c r="A348" s="6">
        <v>169</v>
      </c>
      <c r="B348" s="6"/>
      <c r="C348" s="6" t="s">
        <v>696</v>
      </c>
      <c r="D348" s="6" t="s">
        <v>56</v>
      </c>
      <c r="E348" s="6" t="s">
        <v>690</v>
      </c>
      <c r="F348" s="6" t="s">
        <v>697</v>
      </c>
      <c r="G348" s="6" t="s">
        <v>37</v>
      </c>
      <c r="H348" s="13">
        <v>200</v>
      </c>
      <c r="I348" s="6"/>
      <c r="J348" s="6"/>
      <c r="K348" s="114">
        <v>42633</v>
      </c>
      <c r="L348" s="6" t="s">
        <v>698</v>
      </c>
      <c r="M348" s="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  <c r="BX348" s="86"/>
      <c r="BY348" s="86"/>
      <c r="BZ348" s="86"/>
      <c r="CA348" s="86"/>
      <c r="CB348" s="86"/>
      <c r="CC348" s="86"/>
      <c r="CD348" s="86"/>
      <c r="CE348" s="86"/>
      <c r="CF348" s="86"/>
      <c r="CG348" s="86"/>
      <c r="CH348" s="86"/>
      <c r="CI348" s="86"/>
      <c r="CJ348" s="86"/>
      <c r="CK348" s="86"/>
      <c r="CL348" s="86"/>
      <c r="CM348" s="86"/>
      <c r="CN348" s="86"/>
      <c r="CO348" s="86"/>
      <c r="CP348" s="86"/>
      <c r="CQ348" s="86"/>
      <c r="CR348" s="86"/>
      <c r="CS348" s="86"/>
      <c r="CT348" s="86"/>
      <c r="CU348" s="86"/>
      <c r="CV348" s="86"/>
      <c r="CW348" s="86"/>
      <c r="CX348" s="86"/>
      <c r="CY348" s="86"/>
      <c r="CZ348" s="86"/>
      <c r="DA348" s="86"/>
      <c r="DB348" s="86"/>
      <c r="DC348" s="86"/>
      <c r="DD348" s="86"/>
      <c r="DE348" s="86"/>
      <c r="DF348" s="86"/>
      <c r="DG348" s="86"/>
      <c r="DH348" s="86"/>
    </row>
    <row r="349" spans="1:112" s="69" customFormat="1" ht="12.75">
      <c r="A349" s="6"/>
      <c r="B349" s="6"/>
      <c r="C349" s="6"/>
      <c r="D349" s="6"/>
      <c r="E349" s="6"/>
      <c r="F349" s="6"/>
      <c r="G349" s="6" t="s">
        <v>61</v>
      </c>
      <c r="H349" s="13">
        <v>5000</v>
      </c>
      <c r="I349" s="6"/>
      <c r="J349" s="6"/>
      <c r="K349" s="6"/>
      <c r="L349" s="6"/>
      <c r="M349" s="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  <c r="BX349" s="86"/>
      <c r="BY349" s="86"/>
      <c r="BZ349" s="86"/>
      <c r="CA349" s="86"/>
      <c r="CB349" s="86"/>
      <c r="CC349" s="86"/>
      <c r="CD349" s="86"/>
      <c r="CE349" s="86"/>
      <c r="CF349" s="86"/>
      <c r="CG349" s="86"/>
      <c r="CH349" s="86"/>
      <c r="CI349" s="86"/>
      <c r="CJ349" s="86"/>
      <c r="CK349" s="86"/>
      <c r="CL349" s="86"/>
      <c r="CM349" s="86"/>
      <c r="CN349" s="86"/>
      <c r="CO349" s="86"/>
      <c r="CP349" s="86"/>
      <c r="CQ349" s="86"/>
      <c r="CR349" s="86"/>
      <c r="CS349" s="86"/>
      <c r="CT349" s="86"/>
      <c r="CU349" s="86"/>
      <c r="CV349" s="86"/>
      <c r="CW349" s="86"/>
      <c r="CX349" s="86"/>
      <c r="CY349" s="86"/>
      <c r="CZ349" s="86"/>
      <c r="DA349" s="86"/>
      <c r="DB349" s="86"/>
      <c r="DC349" s="86"/>
      <c r="DD349" s="86"/>
      <c r="DE349" s="86"/>
      <c r="DF349" s="86"/>
      <c r="DG349" s="86"/>
      <c r="DH349" s="86"/>
    </row>
    <row r="350" spans="1:112" s="69" customFormat="1" ht="25.5">
      <c r="A350" s="6">
        <v>170</v>
      </c>
      <c r="B350" s="6"/>
      <c r="C350" s="6" t="s">
        <v>699</v>
      </c>
      <c r="D350" s="6" t="s">
        <v>56</v>
      </c>
      <c r="E350" s="6" t="s">
        <v>690</v>
      </c>
      <c r="F350" s="6" t="s">
        <v>700</v>
      </c>
      <c r="G350" s="6" t="s">
        <v>37</v>
      </c>
      <c r="H350" s="13">
        <v>200</v>
      </c>
      <c r="I350" s="6"/>
      <c r="J350" s="6"/>
      <c r="K350" s="114">
        <v>42633</v>
      </c>
      <c r="L350" s="6" t="s">
        <v>701</v>
      </c>
      <c r="M350" s="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  <c r="BX350" s="86"/>
      <c r="BY350" s="86"/>
      <c r="BZ350" s="86"/>
      <c r="CA350" s="86"/>
      <c r="CB350" s="86"/>
      <c r="CC350" s="86"/>
      <c r="CD350" s="86"/>
      <c r="CE350" s="86"/>
      <c r="CF350" s="86"/>
      <c r="CG350" s="86"/>
      <c r="CH350" s="86"/>
      <c r="CI350" s="86"/>
      <c r="CJ350" s="86"/>
      <c r="CK350" s="86"/>
      <c r="CL350" s="86"/>
      <c r="CM350" s="86"/>
      <c r="CN350" s="86"/>
      <c r="CO350" s="86"/>
      <c r="CP350" s="86"/>
      <c r="CQ350" s="86"/>
      <c r="CR350" s="86"/>
      <c r="CS350" s="86"/>
      <c r="CT350" s="86"/>
      <c r="CU350" s="86"/>
      <c r="CV350" s="86"/>
      <c r="CW350" s="86"/>
      <c r="CX350" s="86"/>
      <c r="CY350" s="86"/>
      <c r="CZ350" s="86"/>
      <c r="DA350" s="86"/>
      <c r="DB350" s="86"/>
      <c r="DC350" s="86"/>
      <c r="DD350" s="86"/>
      <c r="DE350" s="86"/>
      <c r="DF350" s="86"/>
      <c r="DG350" s="86"/>
      <c r="DH350" s="86"/>
    </row>
    <row r="351" spans="1:112" s="69" customFormat="1" ht="12.75">
      <c r="A351" s="6"/>
      <c r="B351" s="6"/>
      <c r="C351" s="6"/>
      <c r="D351" s="6"/>
      <c r="E351" s="6"/>
      <c r="F351" s="6"/>
      <c r="G351" s="6" t="s">
        <v>61</v>
      </c>
      <c r="H351" s="13">
        <v>5000</v>
      </c>
      <c r="I351" s="6"/>
      <c r="J351" s="6"/>
      <c r="K351" s="6"/>
      <c r="L351" s="6"/>
      <c r="M351" s="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6"/>
      <c r="CH351" s="86"/>
      <c r="CI351" s="86"/>
      <c r="CJ351" s="86"/>
      <c r="CK351" s="86"/>
      <c r="CL351" s="86"/>
      <c r="CM351" s="86"/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6"/>
      <c r="DE351" s="86"/>
      <c r="DF351" s="86"/>
      <c r="DG351" s="86"/>
      <c r="DH351" s="86"/>
    </row>
    <row r="352" spans="1:112" s="69" customFormat="1" ht="25.5">
      <c r="A352" s="6">
        <v>171</v>
      </c>
      <c r="B352" s="6"/>
      <c r="C352" s="6" t="s">
        <v>702</v>
      </c>
      <c r="D352" s="6" t="s">
        <v>56</v>
      </c>
      <c r="E352" s="6" t="s">
        <v>703</v>
      </c>
      <c r="F352" s="6" t="s">
        <v>704</v>
      </c>
      <c r="G352" s="6" t="s">
        <v>160</v>
      </c>
      <c r="H352" s="6"/>
      <c r="I352" s="6"/>
      <c r="J352" s="13">
        <v>8115</v>
      </c>
      <c r="K352" s="114">
        <v>42633</v>
      </c>
      <c r="L352" s="6" t="s">
        <v>705</v>
      </c>
      <c r="M352" s="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  <c r="BV352" s="86"/>
      <c r="BW352" s="86"/>
      <c r="BX352" s="86"/>
      <c r="BY352" s="86"/>
      <c r="BZ352" s="86"/>
      <c r="CA352" s="86"/>
      <c r="CB352" s="86"/>
      <c r="CC352" s="86"/>
      <c r="CD352" s="86"/>
      <c r="CE352" s="86"/>
      <c r="CF352" s="86"/>
      <c r="CG352" s="86"/>
      <c r="CH352" s="86"/>
      <c r="CI352" s="86"/>
      <c r="CJ352" s="86"/>
      <c r="CK352" s="86"/>
      <c r="CL352" s="86"/>
      <c r="CM352" s="86"/>
      <c r="CN352" s="86"/>
      <c r="CO352" s="86"/>
      <c r="CP352" s="86"/>
      <c r="CQ352" s="86"/>
      <c r="CR352" s="86"/>
      <c r="CS352" s="86"/>
      <c r="CT352" s="86"/>
      <c r="CU352" s="86"/>
      <c r="CV352" s="86"/>
      <c r="CW352" s="86"/>
      <c r="CX352" s="86"/>
      <c r="CY352" s="86"/>
      <c r="CZ352" s="86"/>
      <c r="DA352" s="86"/>
      <c r="DB352" s="86"/>
      <c r="DC352" s="86"/>
      <c r="DD352" s="86"/>
      <c r="DE352" s="86"/>
      <c r="DF352" s="86"/>
      <c r="DG352" s="86"/>
      <c r="DH352" s="86"/>
    </row>
    <row r="353" spans="1:112" s="69" customFormat="1" ht="25.5">
      <c r="A353" s="6">
        <v>172</v>
      </c>
      <c r="B353" s="6"/>
      <c r="C353" s="6" t="s">
        <v>702</v>
      </c>
      <c r="D353" s="6" t="s">
        <v>56</v>
      </c>
      <c r="E353" s="6" t="s">
        <v>703</v>
      </c>
      <c r="F353" s="6" t="s">
        <v>706</v>
      </c>
      <c r="G353" s="6" t="s">
        <v>560</v>
      </c>
      <c r="H353" s="6"/>
      <c r="I353" s="6"/>
      <c r="J353" s="13">
        <v>28645</v>
      </c>
      <c r="K353" s="114">
        <v>42633</v>
      </c>
      <c r="L353" s="6" t="s">
        <v>707</v>
      </c>
      <c r="M353" s="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  <c r="BV353" s="86"/>
      <c r="BW353" s="86"/>
      <c r="BX353" s="86"/>
      <c r="BY353" s="86"/>
      <c r="BZ353" s="86"/>
      <c r="CA353" s="86"/>
      <c r="CB353" s="86"/>
      <c r="CC353" s="86"/>
      <c r="CD353" s="86"/>
      <c r="CE353" s="86"/>
      <c r="CF353" s="86"/>
      <c r="CG353" s="86"/>
      <c r="CH353" s="86"/>
      <c r="CI353" s="86"/>
      <c r="CJ353" s="86"/>
      <c r="CK353" s="86"/>
      <c r="CL353" s="86"/>
      <c r="CM353" s="86"/>
      <c r="CN353" s="86"/>
      <c r="CO353" s="86"/>
      <c r="CP353" s="86"/>
      <c r="CQ353" s="86"/>
      <c r="CR353" s="86"/>
      <c r="CS353" s="86"/>
      <c r="CT353" s="86"/>
      <c r="CU353" s="86"/>
      <c r="CV353" s="86"/>
      <c r="CW353" s="86"/>
      <c r="CX353" s="86"/>
      <c r="CY353" s="86"/>
      <c r="CZ353" s="86"/>
      <c r="DA353" s="86"/>
      <c r="DB353" s="86"/>
      <c r="DC353" s="86"/>
      <c r="DD353" s="86"/>
      <c r="DE353" s="86"/>
      <c r="DF353" s="86"/>
      <c r="DG353" s="86"/>
      <c r="DH353" s="86"/>
    </row>
    <row r="354" spans="1:112" s="69" customFormat="1" ht="25.5">
      <c r="A354" s="6">
        <v>173</v>
      </c>
      <c r="B354" s="6"/>
      <c r="C354" s="6" t="s">
        <v>708</v>
      </c>
      <c r="D354" s="6" t="s">
        <v>153</v>
      </c>
      <c r="E354" s="6" t="s">
        <v>709</v>
      </c>
      <c r="F354" s="6" t="s">
        <v>710</v>
      </c>
      <c r="G354" s="6" t="s">
        <v>560</v>
      </c>
      <c r="H354" s="6"/>
      <c r="I354" s="6"/>
      <c r="J354" s="13">
        <v>36272</v>
      </c>
      <c r="K354" s="114">
        <v>42632</v>
      </c>
      <c r="L354" s="6" t="s">
        <v>711</v>
      </c>
      <c r="M354" s="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  <c r="BX354" s="86"/>
      <c r="BY354" s="86"/>
      <c r="BZ354" s="86"/>
      <c r="CA354" s="86"/>
      <c r="CB354" s="86"/>
      <c r="CC354" s="86"/>
      <c r="CD354" s="86"/>
      <c r="CE354" s="86"/>
      <c r="CF354" s="86"/>
      <c r="CG354" s="86"/>
      <c r="CH354" s="86"/>
      <c r="CI354" s="86"/>
      <c r="CJ354" s="86"/>
      <c r="CK354" s="86"/>
      <c r="CL354" s="86"/>
      <c r="CM354" s="86"/>
      <c r="CN354" s="86"/>
      <c r="CO354" s="86"/>
      <c r="CP354" s="86"/>
      <c r="CQ354" s="86"/>
      <c r="CR354" s="86"/>
      <c r="CS354" s="86"/>
      <c r="CT354" s="86"/>
      <c r="CU354" s="86"/>
      <c r="CV354" s="86"/>
      <c r="CW354" s="86"/>
      <c r="CX354" s="86"/>
      <c r="CY354" s="86"/>
      <c r="CZ354" s="86"/>
      <c r="DA354" s="86"/>
      <c r="DB354" s="86"/>
      <c r="DC354" s="86"/>
      <c r="DD354" s="86"/>
      <c r="DE354" s="86"/>
      <c r="DF354" s="86"/>
      <c r="DG354" s="86"/>
      <c r="DH354" s="86"/>
    </row>
    <row r="355" spans="1:112" s="69" customFormat="1" ht="25.5">
      <c r="A355" s="6">
        <v>174</v>
      </c>
      <c r="B355" s="6"/>
      <c r="C355" s="6" t="s">
        <v>708</v>
      </c>
      <c r="D355" s="6" t="s">
        <v>153</v>
      </c>
      <c r="E355" s="6" t="s">
        <v>709</v>
      </c>
      <c r="F355" s="6" t="s">
        <v>712</v>
      </c>
      <c r="G355" s="6" t="s">
        <v>560</v>
      </c>
      <c r="H355" s="6"/>
      <c r="I355" s="6"/>
      <c r="J355" s="13">
        <v>30880</v>
      </c>
      <c r="K355" s="114">
        <v>42632</v>
      </c>
      <c r="L355" s="6" t="s">
        <v>713</v>
      </c>
      <c r="M355" s="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  <c r="BX355" s="86"/>
      <c r="BY355" s="86"/>
      <c r="BZ355" s="86"/>
      <c r="CA355" s="86"/>
      <c r="CB355" s="86"/>
      <c r="CC355" s="86"/>
      <c r="CD355" s="86"/>
      <c r="CE355" s="86"/>
      <c r="CF355" s="86"/>
      <c r="CG355" s="86"/>
      <c r="CH355" s="86"/>
      <c r="CI355" s="86"/>
      <c r="CJ355" s="86"/>
      <c r="CK355" s="86"/>
      <c r="CL355" s="86"/>
      <c r="CM355" s="86"/>
      <c r="CN355" s="86"/>
      <c r="CO355" s="86"/>
      <c r="CP355" s="86"/>
      <c r="CQ355" s="86"/>
      <c r="CR355" s="86"/>
      <c r="CS355" s="86"/>
      <c r="CT355" s="86"/>
      <c r="CU355" s="86"/>
      <c r="CV355" s="86"/>
      <c r="CW355" s="86"/>
      <c r="CX355" s="86"/>
      <c r="CY355" s="86"/>
      <c r="CZ355" s="86"/>
      <c r="DA355" s="86"/>
      <c r="DB355" s="86"/>
      <c r="DC355" s="86"/>
      <c r="DD355" s="86"/>
      <c r="DE355" s="86"/>
      <c r="DF355" s="86"/>
      <c r="DG355" s="86"/>
      <c r="DH355" s="86"/>
    </row>
    <row r="356" spans="1:112" s="69" customFormat="1" ht="25.5">
      <c r="A356" s="6">
        <v>175</v>
      </c>
      <c r="B356" s="6"/>
      <c r="C356" s="6" t="s">
        <v>714</v>
      </c>
      <c r="D356" s="6" t="s">
        <v>423</v>
      </c>
      <c r="E356" s="6" t="s">
        <v>715</v>
      </c>
      <c r="F356" s="6" t="s">
        <v>716</v>
      </c>
      <c r="G356" s="6" t="s">
        <v>160</v>
      </c>
      <c r="H356" s="6"/>
      <c r="I356" s="6"/>
      <c r="J356" s="13">
        <v>200</v>
      </c>
      <c r="K356" s="114">
        <v>42632</v>
      </c>
      <c r="L356" s="6" t="s">
        <v>717</v>
      </c>
      <c r="M356" s="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  <c r="BV356" s="86"/>
      <c r="BW356" s="86"/>
      <c r="BX356" s="86"/>
      <c r="BY356" s="86"/>
      <c r="BZ356" s="86"/>
      <c r="CA356" s="86"/>
      <c r="CB356" s="86"/>
      <c r="CC356" s="86"/>
      <c r="CD356" s="86"/>
      <c r="CE356" s="86"/>
      <c r="CF356" s="86"/>
      <c r="CG356" s="86"/>
      <c r="CH356" s="86"/>
      <c r="CI356" s="86"/>
      <c r="CJ356" s="86"/>
      <c r="CK356" s="86"/>
      <c r="CL356" s="86"/>
      <c r="CM356" s="86"/>
      <c r="CN356" s="86"/>
      <c r="CO356" s="86"/>
      <c r="CP356" s="86"/>
      <c r="CQ356" s="86"/>
      <c r="CR356" s="86"/>
      <c r="CS356" s="86"/>
      <c r="CT356" s="86"/>
      <c r="CU356" s="86"/>
      <c r="CV356" s="86"/>
      <c r="CW356" s="86"/>
      <c r="CX356" s="86"/>
      <c r="CY356" s="86"/>
      <c r="CZ356" s="86"/>
      <c r="DA356" s="86"/>
      <c r="DB356" s="86"/>
      <c r="DC356" s="86"/>
      <c r="DD356" s="86"/>
      <c r="DE356" s="86"/>
      <c r="DF356" s="86"/>
      <c r="DG356" s="86"/>
      <c r="DH356" s="86"/>
    </row>
    <row r="357" spans="1:112" s="69" customFormat="1" ht="12.75">
      <c r="A357" s="6"/>
      <c r="B357" s="86"/>
      <c r="G357" s="6" t="s">
        <v>61</v>
      </c>
      <c r="H357" s="6"/>
      <c r="I357" s="6"/>
      <c r="J357" s="13">
        <v>3000</v>
      </c>
      <c r="K357" s="6"/>
      <c r="L357" s="6"/>
      <c r="M357" s="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  <c r="BV357" s="86"/>
      <c r="BW357" s="86"/>
      <c r="BX357" s="86"/>
      <c r="BY357" s="86"/>
      <c r="BZ357" s="86"/>
      <c r="CA357" s="86"/>
      <c r="CB357" s="86"/>
      <c r="CC357" s="86"/>
      <c r="CD357" s="86"/>
      <c r="CE357" s="86"/>
      <c r="CF357" s="86"/>
      <c r="CG357" s="86"/>
      <c r="CH357" s="86"/>
      <c r="CI357" s="86"/>
      <c r="CJ357" s="86"/>
      <c r="CK357" s="86"/>
      <c r="CL357" s="86"/>
      <c r="CM357" s="86"/>
      <c r="CN357" s="86"/>
      <c r="CO357" s="86"/>
      <c r="CP357" s="86"/>
      <c r="CQ357" s="86"/>
      <c r="CR357" s="86"/>
      <c r="CS357" s="86"/>
      <c r="CT357" s="86"/>
      <c r="CU357" s="86"/>
      <c r="CV357" s="86"/>
      <c r="CW357" s="86"/>
      <c r="CX357" s="86"/>
      <c r="CY357" s="86"/>
      <c r="CZ357" s="86"/>
      <c r="DA357" s="86"/>
      <c r="DB357" s="86"/>
      <c r="DC357" s="86"/>
      <c r="DD357" s="86"/>
      <c r="DE357" s="86"/>
      <c r="DF357" s="86"/>
      <c r="DG357" s="86"/>
      <c r="DH357" s="86"/>
    </row>
    <row r="358" spans="1:112" s="69" customFormat="1" ht="25.5">
      <c r="A358" s="6">
        <v>176</v>
      </c>
      <c r="B358" s="6"/>
      <c r="C358" s="6" t="s">
        <v>718</v>
      </c>
      <c r="D358" s="6" t="s">
        <v>423</v>
      </c>
      <c r="E358" s="6" t="s">
        <v>719</v>
      </c>
      <c r="F358" s="6" t="s">
        <v>720</v>
      </c>
      <c r="G358" s="6" t="s">
        <v>364</v>
      </c>
      <c r="H358" s="6"/>
      <c r="I358" s="6"/>
      <c r="J358" s="13">
        <v>71000</v>
      </c>
      <c r="K358" s="114">
        <v>42629</v>
      </c>
      <c r="L358" s="6" t="s">
        <v>721</v>
      </c>
      <c r="M358" s="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  <c r="BX358" s="86"/>
      <c r="BY358" s="86"/>
      <c r="BZ358" s="86"/>
      <c r="CA358" s="86"/>
      <c r="CB358" s="86"/>
      <c r="CC358" s="86"/>
      <c r="CD358" s="86"/>
      <c r="CE358" s="86"/>
      <c r="CF358" s="86"/>
      <c r="CG358" s="86"/>
      <c r="CH358" s="86"/>
      <c r="CI358" s="86"/>
      <c r="CJ358" s="86"/>
      <c r="CK358" s="86"/>
      <c r="CL358" s="86"/>
      <c r="CM358" s="86"/>
      <c r="CN358" s="86"/>
      <c r="CO358" s="86"/>
      <c r="CP358" s="86"/>
      <c r="CQ358" s="86"/>
      <c r="CR358" s="86"/>
      <c r="CS358" s="86"/>
      <c r="CT358" s="86"/>
      <c r="CU358" s="86"/>
      <c r="CV358" s="86"/>
      <c r="CW358" s="86"/>
      <c r="CX358" s="86"/>
      <c r="CY358" s="86"/>
      <c r="CZ358" s="86"/>
      <c r="DA358" s="86"/>
      <c r="DB358" s="86"/>
      <c r="DC358" s="86"/>
      <c r="DD358" s="86"/>
      <c r="DE358" s="86"/>
      <c r="DF358" s="86"/>
      <c r="DG358" s="86"/>
      <c r="DH358" s="86"/>
    </row>
    <row r="359" spans="1:112" s="69" customFormat="1" ht="25.5">
      <c r="A359" s="6">
        <v>177</v>
      </c>
      <c r="B359" s="6"/>
      <c r="C359" s="6" t="s">
        <v>722</v>
      </c>
      <c r="D359" s="6" t="s">
        <v>423</v>
      </c>
      <c r="E359" s="6" t="s">
        <v>723</v>
      </c>
      <c r="F359" s="6" t="s">
        <v>724</v>
      </c>
      <c r="G359" s="6" t="s">
        <v>160</v>
      </c>
      <c r="H359" s="6"/>
      <c r="I359" s="6"/>
      <c r="J359" s="13">
        <v>400</v>
      </c>
      <c r="K359" s="114">
        <v>42632</v>
      </c>
      <c r="L359" s="6" t="s">
        <v>725</v>
      </c>
      <c r="M359" s="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</row>
    <row r="360" spans="1:112" s="69" customFormat="1" ht="25.5">
      <c r="A360" s="6">
        <v>178</v>
      </c>
      <c r="B360" s="6"/>
      <c r="C360" s="6" t="s">
        <v>726</v>
      </c>
      <c r="D360" s="6" t="s">
        <v>143</v>
      </c>
      <c r="E360" s="6" t="s">
        <v>727</v>
      </c>
      <c r="F360" s="6" t="s">
        <v>728</v>
      </c>
      <c r="G360" s="6" t="s">
        <v>364</v>
      </c>
      <c r="H360" s="13">
        <v>33194</v>
      </c>
      <c r="I360" s="6"/>
      <c r="J360" s="6"/>
      <c r="K360" s="114">
        <v>42629</v>
      </c>
      <c r="L360" s="6" t="s">
        <v>729</v>
      </c>
      <c r="M360" s="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  <c r="BX360" s="86"/>
      <c r="BY360" s="86"/>
      <c r="BZ360" s="86"/>
      <c r="CA360" s="86"/>
      <c r="CB360" s="86"/>
      <c r="CC360" s="86"/>
      <c r="CD360" s="86"/>
      <c r="CE360" s="86"/>
      <c r="CF360" s="86"/>
      <c r="CG360" s="86"/>
      <c r="CH360" s="86"/>
      <c r="CI360" s="86"/>
      <c r="CJ360" s="86"/>
      <c r="CK360" s="86"/>
      <c r="CL360" s="86"/>
      <c r="CM360" s="86"/>
      <c r="CN360" s="86"/>
      <c r="CO360" s="86"/>
      <c r="CP360" s="86"/>
      <c r="CQ360" s="86"/>
      <c r="CR360" s="86"/>
      <c r="CS360" s="86"/>
      <c r="CT360" s="86"/>
      <c r="CU360" s="86"/>
      <c r="CV360" s="86"/>
      <c r="CW360" s="86"/>
      <c r="CX360" s="86"/>
      <c r="CY360" s="86"/>
      <c r="CZ360" s="86"/>
      <c r="DA360" s="86"/>
      <c r="DB360" s="86"/>
      <c r="DC360" s="86"/>
      <c r="DD360" s="86"/>
      <c r="DE360" s="86"/>
      <c r="DF360" s="86"/>
      <c r="DG360" s="86"/>
      <c r="DH360" s="86"/>
    </row>
    <row r="361" spans="1:112" s="69" customFormat="1" ht="12.75">
      <c r="A361" s="6"/>
      <c r="B361" s="6"/>
      <c r="C361" s="6" t="s">
        <v>730</v>
      </c>
      <c r="D361" s="6"/>
      <c r="E361" s="6"/>
      <c r="F361" s="6"/>
      <c r="G361" s="6"/>
      <c r="H361" s="13"/>
      <c r="I361" s="6"/>
      <c r="J361" s="6"/>
      <c r="K361" s="6"/>
      <c r="L361" s="6"/>
      <c r="M361" s="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6"/>
      <c r="CH361" s="86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  <c r="CX361" s="86"/>
      <c r="CY361" s="86"/>
      <c r="CZ361" s="86"/>
      <c r="DA361" s="86"/>
      <c r="DB361" s="86"/>
      <c r="DC361" s="86"/>
      <c r="DD361" s="86"/>
      <c r="DE361" s="86"/>
      <c r="DF361" s="86"/>
      <c r="DG361" s="86"/>
      <c r="DH361" s="86"/>
    </row>
    <row r="362" spans="1:112" s="69" customFormat="1" ht="25.5">
      <c r="A362" s="6">
        <v>179</v>
      </c>
      <c r="B362" s="6"/>
      <c r="C362" s="6" t="s">
        <v>731</v>
      </c>
      <c r="D362" s="6" t="s">
        <v>153</v>
      </c>
      <c r="E362" s="6" t="s">
        <v>732</v>
      </c>
      <c r="F362" s="6" t="s">
        <v>733</v>
      </c>
      <c r="G362" s="6" t="s">
        <v>160</v>
      </c>
      <c r="H362" s="13">
        <v>50</v>
      </c>
      <c r="I362" s="6"/>
      <c r="J362" s="6"/>
      <c r="K362" s="114">
        <v>42632</v>
      </c>
      <c r="L362" s="6" t="s">
        <v>734</v>
      </c>
      <c r="M362" s="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</row>
    <row r="363" spans="1:112" s="69" customFormat="1" ht="12.75">
      <c r="A363" s="6"/>
      <c r="B363" s="6"/>
      <c r="C363" s="6"/>
      <c r="D363" s="6"/>
      <c r="E363" s="6"/>
      <c r="F363" s="6"/>
      <c r="G363" s="6" t="s">
        <v>61</v>
      </c>
      <c r="H363" s="13">
        <v>20000</v>
      </c>
      <c r="I363" s="6"/>
      <c r="J363" s="6"/>
      <c r="K363" s="6"/>
      <c r="L363" s="6"/>
      <c r="M363" s="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  <c r="BY363" s="86"/>
      <c r="BZ363" s="86"/>
      <c r="CA363" s="86"/>
      <c r="CB363" s="86"/>
      <c r="CC363" s="86"/>
      <c r="CD363" s="86"/>
      <c r="CE363" s="86"/>
      <c r="CF363" s="86"/>
      <c r="CG363" s="86"/>
      <c r="CH363" s="86"/>
      <c r="CI363" s="86"/>
      <c r="CJ363" s="86"/>
      <c r="CK363" s="86"/>
      <c r="CL363" s="86"/>
      <c r="CM363" s="86"/>
      <c r="CN363" s="86"/>
      <c r="CO363" s="86"/>
      <c r="CP363" s="86"/>
      <c r="CQ363" s="86"/>
      <c r="CR363" s="86"/>
      <c r="CS363" s="86"/>
      <c r="CT363" s="86"/>
      <c r="CU363" s="86"/>
      <c r="CV363" s="86"/>
      <c r="CW363" s="86"/>
      <c r="CX363" s="86"/>
      <c r="CY363" s="86"/>
      <c r="CZ363" s="86"/>
      <c r="DA363" s="86"/>
      <c r="DB363" s="86"/>
      <c r="DC363" s="86"/>
      <c r="DD363" s="86"/>
      <c r="DE363" s="86"/>
      <c r="DF363" s="86"/>
      <c r="DG363" s="86"/>
      <c r="DH363" s="86"/>
    </row>
    <row r="364" spans="1:112" s="69" customFormat="1" ht="25.5">
      <c r="A364" s="6">
        <v>180</v>
      </c>
      <c r="B364" s="6"/>
      <c r="C364" s="6" t="s">
        <v>29</v>
      </c>
      <c r="D364" s="6" t="s">
        <v>153</v>
      </c>
      <c r="E364" s="6" t="s">
        <v>735</v>
      </c>
      <c r="F364" s="6" t="s">
        <v>736</v>
      </c>
      <c r="G364" s="6" t="s">
        <v>61</v>
      </c>
      <c r="H364" s="6"/>
      <c r="I364" s="6"/>
      <c r="J364" s="13">
        <v>2640</v>
      </c>
      <c r="K364" s="114">
        <v>42632</v>
      </c>
      <c r="L364" s="6" t="s">
        <v>737</v>
      </c>
      <c r="M364" s="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  <c r="BX364" s="86"/>
      <c r="BY364" s="86"/>
      <c r="BZ364" s="86"/>
      <c r="CA364" s="86"/>
      <c r="CB364" s="86"/>
      <c r="CC364" s="86"/>
      <c r="CD364" s="86"/>
      <c r="CE364" s="86"/>
      <c r="CF364" s="86"/>
      <c r="CG364" s="86"/>
      <c r="CH364" s="86"/>
      <c r="CI364" s="86"/>
      <c r="CJ364" s="86"/>
      <c r="CK364" s="86"/>
      <c r="CL364" s="86"/>
      <c r="CM364" s="86"/>
      <c r="CN364" s="86"/>
      <c r="CO364" s="86"/>
      <c r="CP364" s="86"/>
      <c r="CQ364" s="86"/>
      <c r="CR364" s="86"/>
      <c r="CS364" s="86"/>
      <c r="CT364" s="86"/>
      <c r="CU364" s="86"/>
      <c r="CV364" s="86"/>
      <c r="CW364" s="86"/>
      <c r="CX364" s="86"/>
      <c r="CY364" s="86"/>
      <c r="CZ364" s="86"/>
      <c r="DA364" s="86"/>
      <c r="DB364" s="86"/>
      <c r="DC364" s="86"/>
      <c r="DD364" s="86"/>
      <c r="DE364" s="86"/>
      <c r="DF364" s="86"/>
      <c r="DG364" s="86"/>
      <c r="DH364" s="86"/>
    </row>
    <row r="365" spans="1:112" s="69" customFormat="1" ht="25.5">
      <c r="A365" s="6">
        <v>181</v>
      </c>
      <c r="B365" s="6"/>
      <c r="C365" s="6" t="s">
        <v>738</v>
      </c>
      <c r="D365" s="6" t="s">
        <v>153</v>
      </c>
      <c r="E365" s="6" t="s">
        <v>739</v>
      </c>
      <c r="F365" s="6" t="s">
        <v>740</v>
      </c>
      <c r="G365" s="6" t="s">
        <v>123</v>
      </c>
      <c r="H365" s="6">
        <v>4000</v>
      </c>
      <c r="I365" s="6"/>
      <c r="J365" s="13"/>
      <c r="K365" s="114">
        <v>42632</v>
      </c>
      <c r="L365" s="6" t="s">
        <v>741</v>
      </c>
      <c r="M365" s="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  <c r="BY365" s="86"/>
      <c r="BZ365" s="86"/>
      <c r="CA365" s="86"/>
      <c r="CB365" s="86"/>
      <c r="CC365" s="86"/>
      <c r="CD365" s="86"/>
      <c r="CE365" s="86"/>
      <c r="CF365" s="86"/>
      <c r="CG365" s="86"/>
      <c r="CH365" s="86"/>
      <c r="CI365" s="86"/>
      <c r="CJ365" s="86"/>
      <c r="CK365" s="86"/>
      <c r="CL365" s="86"/>
      <c r="CM365" s="86"/>
      <c r="CN365" s="86"/>
      <c r="CO365" s="86"/>
      <c r="CP365" s="86"/>
      <c r="CQ365" s="86"/>
      <c r="CR365" s="86"/>
      <c r="CS365" s="86"/>
      <c r="CT365" s="86"/>
      <c r="CU365" s="86"/>
      <c r="CV365" s="86"/>
      <c r="CW365" s="86"/>
      <c r="CX365" s="86"/>
      <c r="CY365" s="86"/>
      <c r="CZ365" s="86"/>
      <c r="DA365" s="86"/>
      <c r="DB365" s="86"/>
      <c r="DC365" s="86"/>
      <c r="DD365" s="86"/>
      <c r="DE365" s="86"/>
      <c r="DF365" s="86"/>
      <c r="DG365" s="86"/>
      <c r="DH365" s="86"/>
    </row>
    <row r="366" spans="1:112" s="69" customFormat="1" ht="12.75">
      <c r="A366" s="6"/>
      <c r="B366" s="6"/>
      <c r="C366" s="6"/>
      <c r="D366" s="6"/>
      <c r="E366" s="6"/>
      <c r="F366" s="6"/>
      <c r="G366" s="6" t="s">
        <v>198</v>
      </c>
      <c r="H366" s="6">
        <v>3900</v>
      </c>
      <c r="I366" s="6"/>
      <c r="J366" s="13"/>
      <c r="K366" s="114"/>
      <c r="L366" s="6"/>
      <c r="M366" s="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  <c r="BX366" s="86"/>
      <c r="BY366" s="86"/>
      <c r="BZ366" s="86"/>
      <c r="CA366" s="86"/>
      <c r="CB366" s="86"/>
      <c r="CC366" s="86"/>
      <c r="CD366" s="86"/>
      <c r="CE366" s="86"/>
      <c r="CF366" s="86"/>
      <c r="CG366" s="86"/>
      <c r="CH366" s="86"/>
      <c r="CI366" s="86"/>
      <c r="CJ366" s="86"/>
      <c r="CK366" s="86"/>
      <c r="CL366" s="86"/>
      <c r="CM366" s="86"/>
      <c r="CN366" s="86"/>
      <c r="CO366" s="86"/>
      <c r="CP366" s="86"/>
      <c r="CQ366" s="86"/>
      <c r="CR366" s="86"/>
      <c r="CS366" s="86"/>
      <c r="CT366" s="86"/>
      <c r="CU366" s="86"/>
      <c r="CV366" s="86"/>
      <c r="CW366" s="86"/>
      <c r="CX366" s="86"/>
      <c r="CY366" s="86"/>
      <c r="CZ366" s="86"/>
      <c r="DA366" s="86"/>
      <c r="DB366" s="86"/>
      <c r="DC366" s="86"/>
      <c r="DD366" s="86"/>
      <c r="DE366" s="86"/>
      <c r="DF366" s="86"/>
      <c r="DG366" s="86"/>
      <c r="DH366" s="86"/>
    </row>
    <row r="367" spans="1:112" s="69" customFormat="1" ht="25.5">
      <c r="A367" s="6">
        <v>182</v>
      </c>
      <c r="B367" s="6"/>
      <c r="C367" s="6" t="s">
        <v>742</v>
      </c>
      <c r="D367" s="6" t="s">
        <v>143</v>
      </c>
      <c r="E367" s="6" t="s">
        <v>743</v>
      </c>
      <c r="F367" s="6" t="s">
        <v>744</v>
      </c>
      <c r="G367" s="6" t="s">
        <v>160</v>
      </c>
      <c r="H367" s="13">
        <v>50</v>
      </c>
      <c r="I367" s="6"/>
      <c r="J367" s="6"/>
      <c r="K367" s="114" t="s">
        <v>745</v>
      </c>
      <c r="L367" s="6" t="s">
        <v>746</v>
      </c>
      <c r="M367" s="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86"/>
      <c r="CI367" s="86"/>
      <c r="CJ367" s="86"/>
      <c r="CK367" s="86"/>
      <c r="CL367" s="86"/>
      <c r="CM367" s="86"/>
      <c r="CN367" s="86"/>
      <c r="CO367" s="86"/>
      <c r="CP367" s="86"/>
      <c r="CQ367" s="86"/>
      <c r="CR367" s="86"/>
      <c r="CS367" s="86"/>
      <c r="CT367" s="86"/>
      <c r="CU367" s="86"/>
      <c r="CV367" s="86"/>
      <c r="CW367" s="86"/>
      <c r="CX367" s="86"/>
      <c r="CY367" s="86"/>
      <c r="CZ367" s="86"/>
      <c r="DA367" s="86"/>
      <c r="DB367" s="86"/>
      <c r="DC367" s="86"/>
      <c r="DD367" s="86"/>
      <c r="DE367" s="86"/>
      <c r="DF367" s="86"/>
      <c r="DG367" s="86"/>
      <c r="DH367" s="86"/>
    </row>
    <row r="368" spans="1:112" s="69" customFormat="1" ht="12.75">
      <c r="A368" s="6"/>
      <c r="B368" s="6"/>
      <c r="C368" s="6"/>
      <c r="D368" s="6"/>
      <c r="E368" s="6"/>
      <c r="F368" s="6"/>
      <c r="G368" s="6"/>
      <c r="H368" s="13">
        <v>5000</v>
      </c>
      <c r="I368" s="6"/>
      <c r="J368" s="6"/>
      <c r="K368" s="114"/>
      <c r="L368" s="6"/>
      <c r="M368" s="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  <c r="BY368" s="86"/>
      <c r="BZ368" s="86"/>
      <c r="CA368" s="86"/>
      <c r="CB368" s="86"/>
      <c r="CC368" s="86"/>
      <c r="CD368" s="86"/>
      <c r="CE368" s="86"/>
      <c r="CF368" s="86"/>
      <c r="CG368" s="86"/>
      <c r="CH368" s="86"/>
      <c r="CI368" s="86"/>
      <c r="CJ368" s="86"/>
      <c r="CK368" s="86"/>
      <c r="CL368" s="86"/>
      <c r="CM368" s="86"/>
      <c r="CN368" s="86"/>
      <c r="CO368" s="86"/>
      <c r="CP368" s="86"/>
      <c r="CQ368" s="86"/>
      <c r="CR368" s="86"/>
      <c r="CS368" s="86"/>
      <c r="CT368" s="86"/>
      <c r="CU368" s="86"/>
      <c r="CV368" s="86"/>
      <c r="CW368" s="86"/>
      <c r="CX368" s="86"/>
      <c r="CY368" s="86"/>
      <c r="CZ368" s="86"/>
      <c r="DA368" s="86"/>
      <c r="DB368" s="86"/>
      <c r="DC368" s="86"/>
      <c r="DD368" s="86"/>
      <c r="DE368" s="86"/>
      <c r="DF368" s="86"/>
      <c r="DG368" s="86"/>
      <c r="DH368" s="86"/>
    </row>
    <row r="369" spans="1:112" s="69" customFormat="1" ht="25.5">
      <c r="A369" s="6"/>
      <c r="B369" s="6"/>
      <c r="C369" s="6" t="s">
        <v>747</v>
      </c>
      <c r="D369" s="6" t="s">
        <v>39</v>
      </c>
      <c r="E369" s="6"/>
      <c r="F369" s="6"/>
      <c r="G369" s="6" t="s">
        <v>160</v>
      </c>
      <c r="H369" s="13">
        <v>50</v>
      </c>
      <c r="I369" s="6"/>
      <c r="J369" s="6"/>
      <c r="K369" s="114"/>
      <c r="L369" s="6"/>
      <c r="M369" s="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6"/>
      <c r="CH369" s="86"/>
      <c r="CI369" s="86"/>
      <c r="CJ369" s="86"/>
      <c r="CK369" s="86"/>
      <c r="CL369" s="86"/>
      <c r="CM369" s="86"/>
      <c r="CN369" s="86"/>
      <c r="CO369" s="86"/>
      <c r="CP369" s="86"/>
      <c r="CQ369" s="86"/>
      <c r="CR369" s="86"/>
      <c r="CS369" s="86"/>
      <c r="CT369" s="86"/>
      <c r="CU369" s="86"/>
      <c r="CV369" s="86"/>
      <c r="CW369" s="86"/>
      <c r="CX369" s="86"/>
      <c r="CY369" s="86"/>
      <c r="CZ369" s="86"/>
      <c r="DA369" s="86"/>
      <c r="DB369" s="86"/>
      <c r="DC369" s="86"/>
      <c r="DD369" s="86"/>
      <c r="DE369" s="86"/>
      <c r="DF369" s="86"/>
      <c r="DG369" s="86"/>
      <c r="DH369" s="86"/>
    </row>
    <row r="370" spans="1:112" s="69" customFormat="1" ht="12.75">
      <c r="A370" s="6"/>
      <c r="B370" s="6"/>
      <c r="C370" s="6"/>
      <c r="D370" s="6"/>
      <c r="E370" s="6"/>
      <c r="F370" s="6"/>
      <c r="G370" s="6" t="s">
        <v>61</v>
      </c>
      <c r="H370" s="13">
        <v>3000</v>
      </c>
      <c r="I370" s="6"/>
      <c r="J370" s="6"/>
      <c r="K370" s="114"/>
      <c r="L370" s="6"/>
      <c r="M370" s="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  <c r="BX370" s="86"/>
      <c r="BY370" s="86"/>
      <c r="BZ370" s="86"/>
      <c r="CA370" s="86"/>
      <c r="CB370" s="86"/>
      <c r="CC370" s="86"/>
      <c r="CD370" s="86"/>
      <c r="CE370" s="86"/>
      <c r="CF370" s="86"/>
      <c r="CG370" s="86"/>
      <c r="CH370" s="86"/>
      <c r="CI370" s="86"/>
      <c r="CJ370" s="86"/>
      <c r="CK370" s="86"/>
      <c r="CL370" s="86"/>
      <c r="CM370" s="86"/>
      <c r="CN370" s="86"/>
      <c r="CO370" s="86"/>
      <c r="CP370" s="86"/>
      <c r="CQ370" s="86"/>
      <c r="CR370" s="86"/>
      <c r="CS370" s="86"/>
      <c r="CT370" s="86"/>
      <c r="CU370" s="86"/>
      <c r="CV370" s="86"/>
      <c r="CW370" s="86"/>
      <c r="CX370" s="86"/>
      <c r="CY370" s="86"/>
      <c r="CZ370" s="86"/>
      <c r="DA370" s="86"/>
      <c r="DB370" s="86"/>
      <c r="DC370" s="86"/>
      <c r="DD370" s="86"/>
      <c r="DE370" s="86"/>
      <c r="DF370" s="86"/>
      <c r="DG370" s="86"/>
      <c r="DH370" s="86"/>
    </row>
    <row r="371" spans="1:112" s="69" customFormat="1" ht="25.5">
      <c r="A371" s="6"/>
      <c r="B371" s="6"/>
      <c r="C371" s="6" t="s">
        <v>748</v>
      </c>
      <c r="D371" s="6" t="s">
        <v>89</v>
      </c>
      <c r="E371" s="6"/>
      <c r="F371" s="6"/>
      <c r="G371" s="6" t="s">
        <v>160</v>
      </c>
      <c r="H371" s="13">
        <v>50</v>
      </c>
      <c r="I371" s="6"/>
      <c r="J371" s="6"/>
      <c r="K371" s="114"/>
      <c r="L371" s="6"/>
      <c r="M371" s="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  <c r="BY371" s="86"/>
      <c r="BZ371" s="86"/>
      <c r="CA371" s="86"/>
      <c r="CB371" s="86"/>
      <c r="CC371" s="86"/>
      <c r="CD371" s="86"/>
      <c r="CE371" s="86"/>
      <c r="CF371" s="86"/>
      <c r="CG371" s="86"/>
      <c r="CH371" s="86"/>
      <c r="CI371" s="86"/>
      <c r="CJ371" s="86"/>
      <c r="CK371" s="86"/>
      <c r="CL371" s="86"/>
      <c r="CM371" s="86"/>
      <c r="CN371" s="86"/>
      <c r="CO371" s="86"/>
      <c r="CP371" s="86"/>
      <c r="CQ371" s="86"/>
      <c r="CR371" s="86"/>
      <c r="CS371" s="86"/>
      <c r="CT371" s="86"/>
      <c r="CU371" s="86"/>
      <c r="CV371" s="86"/>
      <c r="CW371" s="86"/>
      <c r="CX371" s="86"/>
      <c r="CY371" s="86"/>
      <c r="CZ371" s="86"/>
      <c r="DA371" s="86"/>
      <c r="DB371" s="86"/>
      <c r="DC371" s="86"/>
      <c r="DD371" s="86"/>
      <c r="DE371" s="86"/>
      <c r="DF371" s="86"/>
      <c r="DG371" s="86"/>
      <c r="DH371" s="86"/>
    </row>
    <row r="372" spans="1:112" s="69" customFormat="1" ht="12.75">
      <c r="A372" s="6"/>
      <c r="B372" s="6"/>
      <c r="C372" s="6"/>
      <c r="D372" s="6"/>
      <c r="E372" s="6"/>
      <c r="F372" s="6"/>
      <c r="G372" s="6" t="s">
        <v>61</v>
      </c>
      <c r="H372" s="13">
        <v>3000</v>
      </c>
      <c r="I372" s="6"/>
      <c r="J372" s="6"/>
      <c r="K372" s="114"/>
      <c r="L372" s="6"/>
      <c r="M372" s="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  <c r="BX372" s="86"/>
      <c r="BY372" s="86"/>
      <c r="BZ372" s="86"/>
      <c r="CA372" s="86"/>
      <c r="CB372" s="86"/>
      <c r="CC372" s="86"/>
      <c r="CD372" s="86"/>
      <c r="CE372" s="86"/>
      <c r="CF372" s="86"/>
      <c r="CG372" s="86"/>
      <c r="CH372" s="86"/>
      <c r="CI372" s="86"/>
      <c r="CJ372" s="86"/>
      <c r="CK372" s="86"/>
      <c r="CL372" s="86"/>
      <c r="CM372" s="86"/>
      <c r="CN372" s="86"/>
      <c r="CO372" s="86"/>
      <c r="CP372" s="86"/>
      <c r="CQ372" s="86"/>
      <c r="CR372" s="86"/>
      <c r="CS372" s="86"/>
      <c r="CT372" s="86"/>
      <c r="CU372" s="86"/>
      <c r="CV372" s="86"/>
      <c r="CW372" s="86"/>
      <c r="CX372" s="86"/>
      <c r="CY372" s="86"/>
      <c r="CZ372" s="86"/>
      <c r="DA372" s="86"/>
      <c r="DB372" s="86"/>
      <c r="DC372" s="86"/>
      <c r="DD372" s="86"/>
      <c r="DE372" s="86"/>
      <c r="DF372" s="86"/>
      <c r="DG372" s="86"/>
      <c r="DH372" s="86"/>
    </row>
    <row r="373" spans="1:112" s="69" customFormat="1" ht="12.75">
      <c r="A373" s="6"/>
      <c r="B373" s="6"/>
      <c r="C373" s="6" t="s">
        <v>749</v>
      </c>
      <c r="D373" s="6" t="s">
        <v>163</v>
      </c>
      <c r="E373" s="6"/>
      <c r="F373" s="6"/>
      <c r="G373" s="6" t="s">
        <v>160</v>
      </c>
      <c r="H373" s="13">
        <v>50</v>
      </c>
      <c r="I373" s="6"/>
      <c r="J373" s="6"/>
      <c r="K373" s="114"/>
      <c r="L373" s="6"/>
      <c r="M373" s="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  <c r="BY373" s="86"/>
      <c r="BZ373" s="86"/>
      <c r="CA373" s="86"/>
      <c r="CB373" s="86"/>
      <c r="CC373" s="86"/>
      <c r="CD373" s="86"/>
      <c r="CE373" s="86"/>
      <c r="CF373" s="86"/>
      <c r="CG373" s="86"/>
      <c r="CH373" s="86"/>
      <c r="CI373" s="86"/>
      <c r="CJ373" s="86"/>
      <c r="CK373" s="86"/>
      <c r="CL373" s="86"/>
      <c r="CM373" s="86"/>
      <c r="CN373" s="86"/>
      <c r="CO373" s="86"/>
      <c r="CP373" s="86"/>
      <c r="CQ373" s="86"/>
      <c r="CR373" s="86"/>
      <c r="CS373" s="86"/>
      <c r="CT373" s="86"/>
      <c r="CU373" s="86"/>
      <c r="CV373" s="86"/>
      <c r="CW373" s="86"/>
      <c r="CX373" s="86"/>
      <c r="CY373" s="86"/>
      <c r="CZ373" s="86"/>
      <c r="DA373" s="86"/>
      <c r="DB373" s="86"/>
      <c r="DC373" s="86"/>
      <c r="DD373" s="86"/>
      <c r="DE373" s="86"/>
      <c r="DF373" s="86"/>
      <c r="DG373" s="86"/>
      <c r="DH373" s="86"/>
    </row>
    <row r="374" spans="1:112" s="69" customFormat="1" ht="12.75">
      <c r="A374" s="6"/>
      <c r="B374" s="6"/>
      <c r="C374" s="6"/>
      <c r="D374" s="6"/>
      <c r="E374" s="6"/>
      <c r="F374" s="6"/>
      <c r="G374" s="6" t="s">
        <v>61</v>
      </c>
      <c r="H374" s="13">
        <v>3000</v>
      </c>
      <c r="I374" s="6"/>
      <c r="J374" s="6"/>
      <c r="K374" s="114"/>
      <c r="L374" s="6"/>
      <c r="M374" s="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6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  <c r="CX374" s="86"/>
      <c r="CY374" s="86"/>
      <c r="CZ374" s="86"/>
      <c r="DA374" s="86"/>
      <c r="DB374" s="86"/>
      <c r="DC374" s="86"/>
      <c r="DD374" s="86"/>
      <c r="DE374" s="86"/>
      <c r="DF374" s="86"/>
      <c r="DG374" s="86"/>
      <c r="DH374" s="86"/>
    </row>
    <row r="375" spans="1:112" s="69" customFormat="1" ht="25.5">
      <c r="A375" s="6">
        <v>183</v>
      </c>
      <c r="B375" s="6"/>
      <c r="C375" s="6" t="s">
        <v>750</v>
      </c>
      <c r="D375" s="6" t="s">
        <v>186</v>
      </c>
      <c r="E375" s="6" t="s">
        <v>751</v>
      </c>
      <c r="F375" s="6" t="s">
        <v>752</v>
      </c>
      <c r="G375" s="6" t="s">
        <v>160</v>
      </c>
      <c r="H375" s="13">
        <v>14623</v>
      </c>
      <c r="I375" s="6"/>
      <c r="J375" s="6"/>
      <c r="K375" s="114">
        <v>42634</v>
      </c>
      <c r="L375" s="6" t="s">
        <v>753</v>
      </c>
      <c r="M375" s="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  <c r="BY375" s="86"/>
      <c r="BZ375" s="86"/>
      <c r="CA375" s="86"/>
      <c r="CB375" s="86"/>
      <c r="CC375" s="86"/>
      <c r="CD375" s="86"/>
      <c r="CE375" s="86"/>
      <c r="CF375" s="86"/>
      <c r="CG375" s="86"/>
      <c r="CH375" s="86"/>
      <c r="CI375" s="86"/>
      <c r="CJ375" s="86"/>
      <c r="CK375" s="86"/>
      <c r="CL375" s="86"/>
      <c r="CM375" s="86"/>
      <c r="CN375" s="86"/>
      <c r="CO375" s="86"/>
      <c r="CP375" s="86"/>
      <c r="CQ375" s="86"/>
      <c r="CR375" s="86"/>
      <c r="CS375" s="86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86"/>
      <c r="DG375" s="86"/>
      <c r="DH375" s="86"/>
    </row>
    <row r="376" spans="1:112" s="69" customFormat="1" ht="25.5">
      <c r="A376" s="6">
        <v>184</v>
      </c>
      <c r="B376" s="6"/>
      <c r="C376" s="6" t="s">
        <v>750</v>
      </c>
      <c r="D376" s="6" t="s">
        <v>186</v>
      </c>
      <c r="E376" s="6" t="s">
        <v>754</v>
      </c>
      <c r="F376" s="6" t="s">
        <v>755</v>
      </c>
      <c r="G376" s="6" t="s">
        <v>160</v>
      </c>
      <c r="H376" s="13">
        <v>5885</v>
      </c>
      <c r="I376" s="6"/>
      <c r="J376" s="6"/>
      <c r="K376" s="114">
        <v>42634</v>
      </c>
      <c r="L376" s="6" t="s">
        <v>756</v>
      </c>
      <c r="M376" s="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6"/>
      <c r="CH376" s="86"/>
      <c r="CI376" s="86"/>
      <c r="CJ376" s="86"/>
      <c r="CK376" s="86"/>
      <c r="CL376" s="86"/>
      <c r="CM376" s="86"/>
      <c r="CN376" s="86"/>
      <c r="CO376" s="86"/>
      <c r="CP376" s="86"/>
      <c r="CQ376" s="86"/>
      <c r="CR376" s="86"/>
      <c r="CS376" s="86"/>
      <c r="CT376" s="86"/>
      <c r="CU376" s="86"/>
      <c r="CV376" s="86"/>
      <c r="CW376" s="86"/>
      <c r="CX376" s="86"/>
      <c r="CY376" s="86"/>
      <c r="CZ376" s="86"/>
      <c r="DA376" s="86"/>
      <c r="DB376" s="86"/>
      <c r="DC376" s="86"/>
      <c r="DD376" s="86"/>
      <c r="DE376" s="86"/>
      <c r="DF376" s="86"/>
      <c r="DG376" s="86"/>
      <c r="DH376" s="86"/>
    </row>
    <row r="377" spans="1:112" s="69" customFormat="1" ht="38.25">
      <c r="A377" s="6">
        <v>185</v>
      </c>
      <c r="B377" s="6"/>
      <c r="C377" s="6" t="s">
        <v>757</v>
      </c>
      <c r="D377" s="6" t="s">
        <v>301</v>
      </c>
      <c r="E377" s="6" t="s">
        <v>758</v>
      </c>
      <c r="F377" s="6" t="s">
        <v>759</v>
      </c>
      <c r="G377" s="6" t="s">
        <v>495</v>
      </c>
      <c r="H377" s="13">
        <v>882643</v>
      </c>
      <c r="I377" s="6"/>
      <c r="J377" s="6"/>
      <c r="K377" s="114">
        <v>42632</v>
      </c>
      <c r="L377" s="6" t="s">
        <v>760</v>
      </c>
      <c r="M377" s="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6"/>
      <c r="CA377" s="86"/>
      <c r="CB377" s="86"/>
      <c r="CC377" s="86"/>
      <c r="CD377" s="86"/>
      <c r="CE377" s="86"/>
      <c r="CF377" s="86"/>
      <c r="CG377" s="86"/>
      <c r="CH377" s="86"/>
      <c r="CI377" s="86"/>
      <c r="CJ377" s="86"/>
      <c r="CK377" s="86"/>
      <c r="CL377" s="86"/>
      <c r="CM377" s="86"/>
      <c r="CN377" s="86"/>
      <c r="CO377" s="86"/>
      <c r="CP377" s="86"/>
      <c r="CQ377" s="86"/>
      <c r="CR377" s="86"/>
      <c r="CS377" s="86"/>
      <c r="CT377" s="86"/>
      <c r="CU377" s="86"/>
      <c r="CV377" s="86"/>
      <c r="CW377" s="86"/>
      <c r="CX377" s="86"/>
      <c r="CY377" s="86"/>
      <c r="CZ377" s="86"/>
      <c r="DA377" s="86"/>
      <c r="DB377" s="86"/>
      <c r="DC377" s="86"/>
      <c r="DD377" s="86"/>
      <c r="DE377" s="86"/>
      <c r="DF377" s="86"/>
      <c r="DG377" s="86"/>
      <c r="DH377" s="86"/>
    </row>
    <row r="378" spans="1:112" s="69" customFormat="1" ht="25.5">
      <c r="A378" s="6">
        <v>186</v>
      </c>
      <c r="B378" s="6"/>
      <c r="C378" s="6" t="s">
        <v>761</v>
      </c>
      <c r="D378" s="6" t="s">
        <v>301</v>
      </c>
      <c r="E378" s="6" t="s">
        <v>762</v>
      </c>
      <c r="F378" s="6" t="s">
        <v>763</v>
      </c>
      <c r="G378" s="6" t="s">
        <v>364</v>
      </c>
      <c r="H378" s="13">
        <v>4400</v>
      </c>
      <c r="I378" s="6"/>
      <c r="J378" s="6"/>
      <c r="K378" s="114">
        <v>42632</v>
      </c>
      <c r="L378" s="6" t="s">
        <v>764</v>
      </c>
      <c r="M378" s="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  <c r="BX378" s="86"/>
      <c r="BY378" s="86"/>
      <c r="BZ378" s="86"/>
      <c r="CA378" s="86"/>
      <c r="CB378" s="86"/>
      <c r="CC378" s="86"/>
      <c r="CD378" s="86"/>
      <c r="CE378" s="86"/>
      <c r="CF378" s="86"/>
      <c r="CG378" s="86"/>
      <c r="CH378" s="86"/>
      <c r="CI378" s="86"/>
      <c r="CJ378" s="86"/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6"/>
      <c r="DE378" s="86"/>
      <c r="DF378" s="86"/>
      <c r="DG378" s="86"/>
      <c r="DH378" s="86"/>
    </row>
    <row r="379" spans="1:112" s="69" customFormat="1" ht="25.5">
      <c r="A379" s="6">
        <v>187</v>
      </c>
      <c r="B379" s="6"/>
      <c r="C379" s="6" t="s">
        <v>765</v>
      </c>
      <c r="D379" s="6" t="s">
        <v>89</v>
      </c>
      <c r="E379" s="6" t="s">
        <v>766</v>
      </c>
      <c r="F379" s="6" t="s">
        <v>767</v>
      </c>
      <c r="G379" s="6" t="s">
        <v>560</v>
      </c>
      <c r="H379" s="13">
        <v>13699</v>
      </c>
      <c r="I379" s="6"/>
      <c r="J379" s="6"/>
      <c r="K379" s="114">
        <v>42634</v>
      </c>
      <c r="L379" s="6" t="s">
        <v>768</v>
      </c>
      <c r="M379" s="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  <c r="BX379" s="86"/>
      <c r="BY379" s="86"/>
      <c r="BZ379" s="86"/>
      <c r="CA379" s="86"/>
      <c r="CB379" s="86"/>
      <c r="CC379" s="86"/>
      <c r="CD379" s="86"/>
      <c r="CE379" s="86"/>
      <c r="CF379" s="86"/>
      <c r="CG379" s="86"/>
      <c r="CH379" s="86"/>
      <c r="CI379" s="86"/>
      <c r="CJ379" s="86"/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  <c r="CX379" s="86"/>
      <c r="CY379" s="86"/>
      <c r="CZ379" s="86"/>
      <c r="DA379" s="86"/>
      <c r="DB379" s="86"/>
      <c r="DC379" s="86"/>
      <c r="DD379" s="86"/>
      <c r="DE379" s="86"/>
      <c r="DF379" s="86"/>
      <c r="DG379" s="86"/>
      <c r="DH379" s="86"/>
    </row>
    <row r="380" spans="1:112" s="69" customFormat="1" ht="25.5">
      <c r="A380" s="6">
        <v>188</v>
      </c>
      <c r="B380" s="6"/>
      <c r="C380" s="6" t="s">
        <v>769</v>
      </c>
      <c r="D380" s="6" t="s">
        <v>153</v>
      </c>
      <c r="E380" s="6" t="s">
        <v>770</v>
      </c>
      <c r="F380" s="6" t="s">
        <v>771</v>
      </c>
      <c r="G380" s="6" t="s">
        <v>560</v>
      </c>
      <c r="H380" s="13">
        <v>689765</v>
      </c>
      <c r="I380" s="6"/>
      <c r="J380" s="6"/>
      <c r="K380" s="114">
        <v>42634</v>
      </c>
      <c r="L380" s="6" t="s">
        <v>772</v>
      </c>
      <c r="M380" s="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  <c r="BY380" s="86"/>
      <c r="BZ380" s="86"/>
      <c r="CA380" s="86"/>
      <c r="CB380" s="86"/>
      <c r="CC380" s="86"/>
      <c r="CD380" s="86"/>
      <c r="CE380" s="86"/>
      <c r="CF380" s="86"/>
      <c r="CG380" s="86"/>
      <c r="CH380" s="86"/>
      <c r="CI380" s="86"/>
      <c r="CJ380" s="86"/>
      <c r="CK380" s="86"/>
      <c r="CL380" s="86"/>
      <c r="CM380" s="86"/>
      <c r="CN380" s="86"/>
      <c r="CO380" s="86"/>
      <c r="CP380" s="86"/>
      <c r="CQ380" s="86"/>
      <c r="CR380" s="86"/>
      <c r="CS380" s="86"/>
      <c r="CT380" s="86"/>
      <c r="CU380" s="86"/>
      <c r="CV380" s="86"/>
      <c r="CW380" s="86"/>
      <c r="CX380" s="86"/>
      <c r="CY380" s="86"/>
      <c r="CZ380" s="86"/>
      <c r="DA380" s="86"/>
      <c r="DB380" s="86"/>
      <c r="DC380" s="86"/>
      <c r="DD380" s="86"/>
      <c r="DE380" s="86"/>
      <c r="DF380" s="86"/>
      <c r="DG380" s="86"/>
      <c r="DH380" s="86"/>
    </row>
    <row r="381" spans="1:112" s="69" customFormat="1" ht="25.5">
      <c r="A381" s="6">
        <v>189</v>
      </c>
      <c r="B381" s="6"/>
      <c r="C381" s="6" t="s">
        <v>769</v>
      </c>
      <c r="D381" s="6" t="s">
        <v>153</v>
      </c>
      <c r="E381" s="6" t="s">
        <v>773</v>
      </c>
      <c r="F381" s="6" t="s">
        <v>774</v>
      </c>
      <c r="G381" s="6" t="s">
        <v>560</v>
      </c>
      <c r="H381" s="13">
        <v>155800</v>
      </c>
      <c r="I381" s="6"/>
      <c r="J381" s="6"/>
      <c r="K381" s="114">
        <v>42634</v>
      </c>
      <c r="L381" s="6" t="s">
        <v>775</v>
      </c>
      <c r="M381" s="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  <c r="BY381" s="86"/>
      <c r="BZ381" s="86"/>
      <c r="CA381" s="86"/>
      <c r="CB381" s="86"/>
      <c r="CC381" s="86"/>
      <c r="CD381" s="86"/>
      <c r="CE381" s="86"/>
      <c r="CF381" s="86"/>
      <c r="CG381" s="86"/>
      <c r="CH381" s="86"/>
      <c r="CI381" s="86"/>
      <c r="CJ381" s="86"/>
      <c r="CK381" s="86"/>
      <c r="CL381" s="86"/>
      <c r="CM381" s="86"/>
      <c r="CN381" s="86"/>
      <c r="CO381" s="86"/>
      <c r="CP381" s="86"/>
      <c r="CQ381" s="86"/>
      <c r="CR381" s="86"/>
      <c r="CS381" s="86"/>
      <c r="CT381" s="86"/>
      <c r="CU381" s="86"/>
      <c r="CV381" s="86"/>
      <c r="CW381" s="86"/>
      <c r="CX381" s="86"/>
      <c r="CY381" s="86"/>
      <c r="CZ381" s="86"/>
      <c r="DA381" s="86"/>
      <c r="DB381" s="86"/>
      <c r="DC381" s="86"/>
      <c r="DD381" s="86"/>
      <c r="DE381" s="86"/>
      <c r="DF381" s="86"/>
      <c r="DG381" s="86"/>
      <c r="DH381" s="86"/>
    </row>
    <row r="382" spans="1:112" s="69" customFormat="1" ht="25.5">
      <c r="A382" s="6">
        <v>190</v>
      </c>
      <c r="B382" s="6"/>
      <c r="C382" s="6" t="s">
        <v>776</v>
      </c>
      <c r="D382" s="6" t="s">
        <v>46</v>
      </c>
      <c r="E382" s="6" t="s">
        <v>777</v>
      </c>
      <c r="F382" s="6" t="s">
        <v>778</v>
      </c>
      <c r="G382" s="6" t="s">
        <v>160</v>
      </c>
      <c r="H382" s="6"/>
      <c r="I382" s="6"/>
      <c r="J382" s="13">
        <v>200</v>
      </c>
      <c r="K382" s="114">
        <v>42632</v>
      </c>
      <c r="L382" s="6" t="s">
        <v>779</v>
      </c>
      <c r="M382" s="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  <c r="BY382" s="86"/>
      <c r="BZ382" s="86"/>
      <c r="CA382" s="86"/>
      <c r="CB382" s="86"/>
      <c r="CC382" s="86"/>
      <c r="CD382" s="86"/>
      <c r="CE382" s="86"/>
      <c r="CF382" s="86"/>
      <c r="CG382" s="86"/>
      <c r="CH382" s="86"/>
      <c r="CI382" s="86"/>
      <c r="CJ382" s="86"/>
      <c r="CK382" s="86"/>
      <c r="CL382" s="86"/>
      <c r="CM382" s="86"/>
      <c r="CN382" s="86"/>
      <c r="CO382" s="86"/>
      <c r="CP382" s="86"/>
      <c r="CQ382" s="86"/>
      <c r="CR382" s="86"/>
      <c r="CS382" s="86"/>
      <c r="CT382" s="86"/>
      <c r="CU382" s="86"/>
      <c r="CV382" s="86"/>
      <c r="CW382" s="86"/>
      <c r="CX382" s="86"/>
      <c r="CY382" s="86"/>
      <c r="CZ382" s="86"/>
      <c r="DA382" s="86"/>
      <c r="DB382" s="86"/>
      <c r="DC382" s="86"/>
      <c r="DD382" s="86"/>
      <c r="DE382" s="86"/>
      <c r="DF382" s="86"/>
      <c r="DG382" s="86"/>
      <c r="DH382" s="86"/>
    </row>
    <row r="383" spans="1:112" s="69" customFormat="1" ht="12.75">
      <c r="A383" s="6"/>
      <c r="B383" s="86"/>
      <c r="G383" s="6" t="s">
        <v>780</v>
      </c>
      <c r="H383" s="6"/>
      <c r="I383" s="6"/>
      <c r="J383" s="13">
        <v>6130</v>
      </c>
      <c r="K383" s="6"/>
      <c r="L383" s="6"/>
      <c r="M383" s="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86"/>
      <c r="CI383" s="86"/>
      <c r="CJ383" s="86"/>
      <c r="CK383" s="86"/>
      <c r="CL383" s="86"/>
      <c r="CM383" s="86"/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  <c r="CX383" s="86"/>
      <c r="CY383" s="86"/>
      <c r="CZ383" s="86"/>
      <c r="DA383" s="86"/>
      <c r="DB383" s="86"/>
      <c r="DC383" s="86"/>
      <c r="DD383" s="86"/>
      <c r="DE383" s="86"/>
      <c r="DF383" s="86"/>
      <c r="DG383" s="86"/>
      <c r="DH383" s="86"/>
    </row>
    <row r="384" spans="1:112" s="69" customFormat="1" ht="25.5">
      <c r="A384" s="6">
        <v>191</v>
      </c>
      <c r="B384" s="6"/>
      <c r="C384" s="6" t="s">
        <v>781</v>
      </c>
      <c r="D384" s="6" t="s">
        <v>301</v>
      </c>
      <c r="E384" s="6" t="s">
        <v>782</v>
      </c>
      <c r="F384" s="6" t="s">
        <v>783</v>
      </c>
      <c r="G384" s="6" t="s">
        <v>495</v>
      </c>
      <c r="H384" s="13">
        <v>1475817</v>
      </c>
      <c r="I384" s="6"/>
      <c r="J384" s="6"/>
      <c r="K384" s="114">
        <v>42635</v>
      </c>
      <c r="L384" s="6" t="s">
        <v>784</v>
      </c>
      <c r="M384" s="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  <c r="BX384" s="86"/>
      <c r="BY384" s="86"/>
      <c r="BZ384" s="86"/>
      <c r="CA384" s="86"/>
      <c r="CB384" s="86"/>
      <c r="CC384" s="86"/>
      <c r="CD384" s="86"/>
      <c r="CE384" s="86"/>
      <c r="CF384" s="86"/>
      <c r="CG384" s="86"/>
      <c r="CH384" s="86"/>
      <c r="CI384" s="86"/>
      <c r="CJ384" s="86"/>
      <c r="CK384" s="86"/>
      <c r="CL384" s="86"/>
      <c r="CM384" s="86"/>
      <c r="CN384" s="86"/>
      <c r="CO384" s="86"/>
      <c r="CP384" s="86"/>
      <c r="CQ384" s="86"/>
      <c r="CR384" s="86"/>
      <c r="CS384" s="86"/>
      <c r="CT384" s="86"/>
      <c r="CU384" s="86"/>
      <c r="CV384" s="86"/>
      <c r="CW384" s="86"/>
      <c r="CX384" s="86"/>
      <c r="CY384" s="86"/>
      <c r="CZ384" s="86"/>
      <c r="DA384" s="86"/>
      <c r="DB384" s="86"/>
      <c r="DC384" s="86"/>
      <c r="DD384" s="86"/>
      <c r="DE384" s="86"/>
      <c r="DF384" s="86"/>
      <c r="DG384" s="86"/>
      <c r="DH384" s="86"/>
    </row>
    <row r="385" spans="1:112" s="69" customFormat="1" ht="25.5">
      <c r="A385" s="6">
        <v>192</v>
      </c>
      <c r="B385" s="6"/>
      <c r="C385" s="6" t="s">
        <v>781</v>
      </c>
      <c r="D385" s="6" t="s">
        <v>301</v>
      </c>
      <c r="E385" s="6" t="s">
        <v>785</v>
      </c>
      <c r="F385" s="6" t="s">
        <v>786</v>
      </c>
      <c r="G385" s="6" t="s">
        <v>495</v>
      </c>
      <c r="H385" s="13">
        <v>95307</v>
      </c>
      <c r="I385" s="6"/>
      <c r="J385" s="6"/>
      <c r="K385" s="114">
        <v>42635</v>
      </c>
      <c r="L385" s="6" t="s">
        <v>787</v>
      </c>
      <c r="M385" s="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  <c r="BX385" s="86"/>
      <c r="BY385" s="86"/>
      <c r="BZ385" s="86"/>
      <c r="CA385" s="86"/>
      <c r="CB385" s="86"/>
      <c r="CC385" s="86"/>
      <c r="CD385" s="86"/>
      <c r="CE385" s="86"/>
      <c r="CF385" s="86"/>
      <c r="CG385" s="86"/>
      <c r="CH385" s="86"/>
      <c r="CI385" s="86"/>
      <c r="CJ385" s="86"/>
      <c r="CK385" s="86"/>
      <c r="CL385" s="86"/>
      <c r="CM385" s="86"/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  <c r="CX385" s="86"/>
      <c r="CY385" s="86"/>
      <c r="CZ385" s="86"/>
      <c r="DA385" s="86"/>
      <c r="DB385" s="86"/>
      <c r="DC385" s="86"/>
      <c r="DD385" s="86"/>
      <c r="DE385" s="86"/>
      <c r="DF385" s="86"/>
      <c r="DG385" s="86"/>
      <c r="DH385" s="86"/>
    </row>
    <row r="386" spans="1:112" s="69" customFormat="1" ht="25.5">
      <c r="A386" s="6">
        <v>193</v>
      </c>
      <c r="B386" s="6"/>
      <c r="C386" s="6" t="s">
        <v>788</v>
      </c>
      <c r="D386" s="6" t="s">
        <v>301</v>
      </c>
      <c r="E386" s="6" t="s">
        <v>789</v>
      </c>
      <c r="F386" s="6" t="s">
        <v>790</v>
      </c>
      <c r="G386" s="6" t="s">
        <v>560</v>
      </c>
      <c r="H386" s="13">
        <v>42200</v>
      </c>
      <c r="I386" s="6"/>
      <c r="J386" s="6"/>
      <c r="K386" s="114">
        <v>42635</v>
      </c>
      <c r="L386" s="6" t="s">
        <v>791</v>
      </c>
      <c r="M386" s="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  <c r="BX386" s="86"/>
      <c r="BY386" s="86"/>
      <c r="BZ386" s="86"/>
      <c r="CA386" s="86"/>
      <c r="CB386" s="86"/>
      <c r="CC386" s="86"/>
      <c r="CD386" s="86"/>
      <c r="CE386" s="86"/>
      <c r="CF386" s="86"/>
      <c r="CG386" s="86"/>
      <c r="CH386" s="86"/>
      <c r="CI386" s="86"/>
      <c r="CJ386" s="86"/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6"/>
      <c r="DB386" s="86"/>
      <c r="DC386" s="86"/>
      <c r="DD386" s="86"/>
      <c r="DE386" s="86"/>
      <c r="DF386" s="86"/>
      <c r="DG386" s="86"/>
      <c r="DH386" s="86"/>
    </row>
    <row r="387" spans="1:112" s="69" customFormat="1" ht="25.5">
      <c r="A387" s="6">
        <v>194</v>
      </c>
      <c r="B387" s="6"/>
      <c r="C387" s="6" t="s">
        <v>792</v>
      </c>
      <c r="D387" s="6" t="s">
        <v>301</v>
      </c>
      <c r="E387" s="6" t="s">
        <v>793</v>
      </c>
      <c r="F387" s="6" t="s">
        <v>794</v>
      </c>
      <c r="G387" s="6" t="s">
        <v>560</v>
      </c>
      <c r="H387" s="13">
        <v>6947</v>
      </c>
      <c r="I387" s="6"/>
      <c r="J387" s="6"/>
      <c r="K387" s="114">
        <v>42635</v>
      </c>
      <c r="L387" s="6" t="s">
        <v>795</v>
      </c>
      <c r="M387" s="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  <c r="BX387" s="86"/>
      <c r="BY387" s="86"/>
      <c r="BZ387" s="86"/>
      <c r="CA387" s="86"/>
      <c r="CB387" s="86"/>
      <c r="CC387" s="86"/>
      <c r="CD387" s="86"/>
      <c r="CE387" s="86"/>
      <c r="CF387" s="86"/>
      <c r="CG387" s="86"/>
      <c r="CH387" s="86"/>
      <c r="CI387" s="86"/>
      <c r="CJ387" s="86"/>
      <c r="CK387" s="86"/>
      <c r="CL387" s="86"/>
      <c r="CM387" s="86"/>
      <c r="CN387" s="86"/>
      <c r="CO387" s="86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6"/>
      <c r="DB387" s="86"/>
      <c r="DC387" s="86"/>
      <c r="DD387" s="86"/>
      <c r="DE387" s="86"/>
      <c r="DF387" s="86"/>
      <c r="DG387" s="86"/>
      <c r="DH387" s="86"/>
    </row>
    <row r="388" spans="1:112" s="69" customFormat="1" ht="25.5">
      <c r="A388" s="6">
        <v>195</v>
      </c>
      <c r="B388" s="6"/>
      <c r="C388" s="6" t="s">
        <v>673</v>
      </c>
      <c r="D388" s="6" t="s">
        <v>153</v>
      </c>
      <c r="E388" s="6" t="s">
        <v>678</v>
      </c>
      <c r="F388" s="6" t="s">
        <v>796</v>
      </c>
      <c r="G388" s="6" t="s">
        <v>364</v>
      </c>
      <c r="H388" s="13">
        <v>22181</v>
      </c>
      <c r="I388" s="6"/>
      <c r="J388" s="6"/>
      <c r="K388" s="6" t="s">
        <v>797</v>
      </c>
      <c r="L388" s="6" t="s">
        <v>798</v>
      </c>
      <c r="M388" s="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  <c r="BY388" s="86"/>
      <c r="BZ388" s="86"/>
      <c r="CA388" s="86"/>
      <c r="CB388" s="86"/>
      <c r="CC388" s="86"/>
      <c r="CD388" s="86"/>
      <c r="CE388" s="86"/>
      <c r="CF388" s="86"/>
      <c r="CG388" s="86"/>
      <c r="CH388" s="86"/>
      <c r="CI388" s="86"/>
      <c r="CJ388" s="86"/>
      <c r="CK388" s="86"/>
      <c r="CL388" s="86"/>
      <c r="CM388" s="86"/>
      <c r="CN388" s="86"/>
      <c r="CO388" s="86"/>
      <c r="CP388" s="86"/>
      <c r="CQ388" s="86"/>
      <c r="CR388" s="86"/>
      <c r="CS388" s="86"/>
      <c r="CT388" s="86"/>
      <c r="CU388" s="86"/>
      <c r="CV388" s="86"/>
      <c r="CW388" s="86"/>
      <c r="CX388" s="86"/>
      <c r="CY388" s="86"/>
      <c r="CZ388" s="86"/>
      <c r="DA388" s="86"/>
      <c r="DB388" s="86"/>
      <c r="DC388" s="86"/>
      <c r="DD388" s="86"/>
      <c r="DE388" s="86"/>
      <c r="DF388" s="86"/>
      <c r="DG388" s="86"/>
      <c r="DH388" s="86"/>
    </row>
    <row r="389" spans="1:112" s="69" customFormat="1" ht="25.5">
      <c r="A389" s="6">
        <v>196</v>
      </c>
      <c r="B389" s="6"/>
      <c r="C389" s="6" t="s">
        <v>799</v>
      </c>
      <c r="D389" s="6" t="s">
        <v>153</v>
      </c>
      <c r="E389" s="6" t="s">
        <v>800</v>
      </c>
      <c r="F389" s="6" t="s">
        <v>801</v>
      </c>
      <c r="G389" s="6" t="s">
        <v>160</v>
      </c>
      <c r="H389" s="6"/>
      <c r="I389" s="6"/>
      <c r="J389" s="13">
        <v>12000</v>
      </c>
      <c r="K389" s="114">
        <v>42633</v>
      </c>
      <c r="L389" s="6" t="s">
        <v>802</v>
      </c>
      <c r="M389" s="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  <c r="BX389" s="86"/>
      <c r="BY389" s="86"/>
      <c r="BZ389" s="86"/>
      <c r="CA389" s="86"/>
      <c r="CB389" s="86"/>
      <c r="CC389" s="86"/>
      <c r="CD389" s="86"/>
      <c r="CE389" s="86"/>
      <c r="CF389" s="86"/>
      <c r="CG389" s="86"/>
      <c r="CH389" s="86"/>
      <c r="CI389" s="86"/>
      <c r="CJ389" s="86"/>
      <c r="CK389" s="86"/>
      <c r="CL389" s="86"/>
      <c r="CM389" s="86"/>
      <c r="CN389" s="86"/>
      <c r="CO389" s="86"/>
      <c r="CP389" s="86"/>
      <c r="CQ389" s="86"/>
      <c r="CR389" s="86"/>
      <c r="CS389" s="86"/>
      <c r="CT389" s="86"/>
      <c r="CU389" s="86"/>
      <c r="CV389" s="86"/>
      <c r="CW389" s="86"/>
      <c r="CX389" s="86"/>
      <c r="CY389" s="86"/>
      <c r="CZ389" s="86"/>
      <c r="DA389" s="86"/>
      <c r="DB389" s="86"/>
      <c r="DC389" s="86"/>
      <c r="DD389" s="86"/>
      <c r="DE389" s="86"/>
      <c r="DF389" s="86"/>
      <c r="DG389" s="86"/>
      <c r="DH389" s="86"/>
    </row>
    <row r="390" spans="1:112" s="69" customFormat="1" ht="25.5">
      <c r="A390" s="6">
        <v>197</v>
      </c>
      <c r="B390" s="6"/>
      <c r="C390" s="6" t="s">
        <v>803</v>
      </c>
      <c r="D390" s="6" t="s">
        <v>143</v>
      </c>
      <c r="E390" s="6" t="s">
        <v>804</v>
      </c>
      <c r="F390" s="6" t="s">
        <v>805</v>
      </c>
      <c r="G390" s="6" t="s">
        <v>160</v>
      </c>
      <c r="H390" s="6"/>
      <c r="I390" s="6"/>
      <c r="J390" s="13">
        <v>200</v>
      </c>
      <c r="K390" s="114">
        <v>42633</v>
      </c>
      <c r="L390" s="6" t="s">
        <v>806</v>
      </c>
      <c r="M390" s="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6"/>
      <c r="CI390" s="86"/>
      <c r="CJ390" s="86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6"/>
      <c r="DB390" s="86"/>
      <c r="DC390" s="86"/>
      <c r="DD390" s="86"/>
      <c r="DE390" s="86"/>
      <c r="DF390" s="86"/>
      <c r="DG390" s="86"/>
      <c r="DH390" s="86"/>
    </row>
    <row r="391" spans="1:112" s="69" customFormat="1" ht="12.75">
      <c r="A391" s="6"/>
      <c r="B391" s="86"/>
      <c r="E391" s="6"/>
      <c r="F391" s="6"/>
      <c r="G391" s="6" t="s">
        <v>254</v>
      </c>
      <c r="H391" s="6"/>
      <c r="I391" s="6"/>
      <c r="J391" s="13">
        <v>5000</v>
      </c>
      <c r="K391" s="6"/>
      <c r="L391" s="6"/>
      <c r="M391" s="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  <c r="BX391" s="86"/>
      <c r="BY391" s="86"/>
      <c r="BZ391" s="86"/>
      <c r="CA391" s="86"/>
      <c r="CB391" s="86"/>
      <c r="CC391" s="86"/>
      <c r="CD391" s="86"/>
      <c r="CE391" s="86"/>
      <c r="CF391" s="86"/>
      <c r="CG391" s="86"/>
      <c r="CH391" s="86"/>
      <c r="CI391" s="86"/>
      <c r="CJ391" s="86"/>
      <c r="CK391" s="86"/>
      <c r="CL391" s="86"/>
      <c r="CM391" s="86"/>
      <c r="CN391" s="86"/>
      <c r="CO391" s="86"/>
      <c r="CP391" s="86"/>
      <c r="CQ391" s="86"/>
      <c r="CR391" s="86"/>
      <c r="CS391" s="86"/>
      <c r="CT391" s="86"/>
      <c r="CU391" s="86"/>
      <c r="CV391" s="86"/>
      <c r="CW391" s="86"/>
      <c r="CX391" s="86"/>
      <c r="CY391" s="86"/>
      <c r="CZ391" s="86"/>
      <c r="DA391" s="86"/>
      <c r="DB391" s="86"/>
      <c r="DC391" s="86"/>
      <c r="DD391" s="86"/>
      <c r="DE391" s="86"/>
      <c r="DF391" s="86"/>
      <c r="DG391" s="86"/>
      <c r="DH391" s="86"/>
    </row>
    <row r="392" spans="1:112" s="69" customFormat="1" ht="12.75">
      <c r="A392" s="6"/>
      <c r="B392" s="6"/>
      <c r="C392" s="6" t="s">
        <v>807</v>
      </c>
      <c r="D392" s="6" t="s">
        <v>143</v>
      </c>
      <c r="E392" s="6"/>
      <c r="F392" s="6"/>
      <c r="G392" s="6" t="s">
        <v>160</v>
      </c>
      <c r="H392" s="6"/>
      <c r="I392" s="6"/>
      <c r="J392" s="13">
        <v>200</v>
      </c>
      <c r="K392" s="6"/>
      <c r="L392" s="6"/>
      <c r="M392" s="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  <c r="BV392" s="86"/>
      <c r="BW392" s="86"/>
      <c r="BX392" s="86"/>
      <c r="BY392" s="86"/>
      <c r="BZ392" s="86"/>
      <c r="CA392" s="86"/>
      <c r="CB392" s="86"/>
      <c r="CC392" s="86"/>
      <c r="CD392" s="86"/>
      <c r="CE392" s="86"/>
      <c r="CF392" s="86"/>
      <c r="CG392" s="86"/>
      <c r="CH392" s="86"/>
      <c r="CI392" s="86"/>
      <c r="CJ392" s="86"/>
      <c r="CK392" s="86"/>
      <c r="CL392" s="86"/>
      <c r="CM392" s="86"/>
      <c r="CN392" s="86"/>
      <c r="CO392" s="86"/>
      <c r="CP392" s="86"/>
      <c r="CQ392" s="86"/>
      <c r="CR392" s="86"/>
      <c r="CS392" s="86"/>
      <c r="CT392" s="86"/>
      <c r="CU392" s="86"/>
      <c r="CV392" s="86"/>
      <c r="CW392" s="86"/>
      <c r="CX392" s="86"/>
      <c r="CY392" s="86"/>
      <c r="CZ392" s="86"/>
      <c r="DA392" s="86"/>
      <c r="DB392" s="86"/>
      <c r="DC392" s="86"/>
      <c r="DD392" s="86"/>
      <c r="DE392" s="86"/>
      <c r="DF392" s="86"/>
      <c r="DG392" s="86"/>
      <c r="DH392" s="86"/>
    </row>
    <row r="393" spans="5:112" s="69" customFormat="1" ht="12.75">
      <c r="E393" s="6"/>
      <c r="F393" s="6"/>
      <c r="G393" s="6" t="s">
        <v>254</v>
      </c>
      <c r="H393" s="6"/>
      <c r="I393" s="6"/>
      <c r="J393" s="13">
        <v>5000</v>
      </c>
      <c r="K393" s="6"/>
      <c r="L393" s="6"/>
      <c r="M393" s="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  <c r="BV393" s="86"/>
      <c r="BW393" s="86"/>
      <c r="BX393" s="86"/>
      <c r="BY393" s="86"/>
      <c r="BZ393" s="86"/>
      <c r="CA393" s="86"/>
      <c r="CB393" s="86"/>
      <c r="CC393" s="86"/>
      <c r="CD393" s="86"/>
      <c r="CE393" s="86"/>
      <c r="CF393" s="86"/>
      <c r="CG393" s="86"/>
      <c r="CH393" s="86"/>
      <c r="CI393" s="86"/>
      <c r="CJ393" s="86"/>
      <c r="CK393" s="86"/>
      <c r="CL393" s="86"/>
      <c r="CM393" s="86"/>
      <c r="CN393" s="86"/>
      <c r="CO393" s="86"/>
      <c r="CP393" s="86"/>
      <c r="CQ393" s="86"/>
      <c r="CR393" s="86"/>
      <c r="CS393" s="86"/>
      <c r="CT393" s="86"/>
      <c r="CU393" s="86"/>
      <c r="CV393" s="86"/>
      <c r="CW393" s="86"/>
      <c r="CX393" s="86"/>
      <c r="CY393" s="86"/>
      <c r="CZ393" s="86"/>
      <c r="DA393" s="86"/>
      <c r="DB393" s="86"/>
      <c r="DC393" s="86"/>
      <c r="DD393" s="86"/>
      <c r="DE393" s="86"/>
      <c r="DF393" s="86"/>
      <c r="DG393" s="86"/>
      <c r="DH393" s="86"/>
    </row>
    <row r="394" spans="1:112" s="69" customFormat="1" ht="25.5">
      <c r="A394" s="6">
        <v>198</v>
      </c>
      <c r="B394" s="6"/>
      <c r="C394" s="6" t="s">
        <v>808</v>
      </c>
      <c r="D394" s="6" t="s">
        <v>282</v>
      </c>
      <c r="E394" s="6" t="s">
        <v>809</v>
      </c>
      <c r="F394" s="6" t="s">
        <v>810</v>
      </c>
      <c r="G394" s="6" t="s">
        <v>61</v>
      </c>
      <c r="H394" s="13">
        <v>3000</v>
      </c>
      <c r="I394" s="6"/>
      <c r="J394" s="6"/>
      <c r="K394" s="114">
        <v>42636</v>
      </c>
      <c r="L394" s="6" t="s">
        <v>811</v>
      </c>
      <c r="M394" s="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  <c r="BV394" s="86"/>
      <c r="BW394" s="86"/>
      <c r="BX394" s="86"/>
      <c r="BY394" s="86"/>
      <c r="BZ394" s="86"/>
      <c r="CA394" s="86"/>
      <c r="CB394" s="86"/>
      <c r="CC394" s="86"/>
      <c r="CD394" s="86"/>
      <c r="CE394" s="86"/>
      <c r="CF394" s="86"/>
      <c r="CG394" s="86"/>
      <c r="CH394" s="86"/>
      <c r="CI394" s="86"/>
      <c r="CJ394" s="86"/>
      <c r="CK394" s="86"/>
      <c r="CL394" s="86"/>
      <c r="CM394" s="86"/>
      <c r="CN394" s="86"/>
      <c r="CO394" s="86"/>
      <c r="CP394" s="86"/>
      <c r="CQ394" s="86"/>
      <c r="CR394" s="86"/>
      <c r="CS394" s="86"/>
      <c r="CT394" s="86"/>
      <c r="CU394" s="86"/>
      <c r="CV394" s="86"/>
      <c r="CW394" s="86"/>
      <c r="CX394" s="86"/>
      <c r="CY394" s="86"/>
      <c r="CZ394" s="86"/>
      <c r="DA394" s="86"/>
      <c r="DB394" s="86"/>
      <c r="DC394" s="86"/>
      <c r="DD394" s="86"/>
      <c r="DE394" s="86"/>
      <c r="DF394" s="86"/>
      <c r="DG394" s="86"/>
      <c r="DH394" s="86"/>
    </row>
    <row r="395" spans="1:112" s="69" customFormat="1" ht="12.75">
      <c r="A395" s="6"/>
      <c r="B395" s="6"/>
      <c r="C395" s="6"/>
      <c r="D395" s="6"/>
      <c r="E395" s="6"/>
      <c r="F395" s="6"/>
      <c r="G395" s="6" t="s">
        <v>160</v>
      </c>
      <c r="H395" s="13">
        <v>200</v>
      </c>
      <c r="I395" s="6"/>
      <c r="J395" s="6"/>
      <c r="K395" s="6"/>
      <c r="L395" s="6"/>
      <c r="M395" s="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  <c r="BX395" s="86"/>
      <c r="BY395" s="86"/>
      <c r="BZ395" s="86"/>
      <c r="CA395" s="86"/>
      <c r="CB395" s="86"/>
      <c r="CC395" s="86"/>
      <c r="CD395" s="86"/>
      <c r="CE395" s="86"/>
      <c r="CF395" s="86"/>
      <c r="CG395" s="86"/>
      <c r="CH395" s="86"/>
      <c r="CI395" s="86"/>
      <c r="CJ395" s="86"/>
      <c r="CK395" s="86"/>
      <c r="CL395" s="86"/>
      <c r="CM395" s="86"/>
      <c r="CN395" s="86"/>
      <c r="CO395" s="86"/>
      <c r="CP395" s="86"/>
      <c r="CQ395" s="86"/>
      <c r="CR395" s="86"/>
      <c r="CS395" s="86"/>
      <c r="CT395" s="86"/>
      <c r="CU395" s="86"/>
      <c r="CV395" s="86"/>
      <c r="CW395" s="86"/>
      <c r="CX395" s="86"/>
      <c r="CY395" s="86"/>
      <c r="CZ395" s="86"/>
      <c r="DA395" s="86"/>
      <c r="DB395" s="86"/>
      <c r="DC395" s="86"/>
      <c r="DD395" s="86"/>
      <c r="DE395" s="86"/>
      <c r="DF395" s="86"/>
      <c r="DG395" s="86"/>
      <c r="DH395" s="86"/>
    </row>
    <row r="396" spans="1:112" s="69" customFormat="1" ht="25.5">
      <c r="A396" s="6"/>
      <c r="B396" s="6"/>
      <c r="C396" s="6" t="s">
        <v>812</v>
      </c>
      <c r="D396" s="6" t="s">
        <v>282</v>
      </c>
      <c r="E396" s="6"/>
      <c r="F396" s="6"/>
      <c r="G396" s="6" t="s">
        <v>61</v>
      </c>
      <c r="H396" s="13">
        <v>3000</v>
      </c>
      <c r="I396" s="6"/>
      <c r="J396" s="6"/>
      <c r="K396" s="6"/>
      <c r="L396" s="6"/>
      <c r="M396" s="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  <c r="BX396" s="86"/>
      <c r="BY396" s="86"/>
      <c r="BZ396" s="86"/>
      <c r="CA396" s="86"/>
      <c r="CB396" s="86"/>
      <c r="CC396" s="86"/>
      <c r="CD396" s="86"/>
      <c r="CE396" s="86"/>
      <c r="CF396" s="86"/>
      <c r="CG396" s="86"/>
      <c r="CH396" s="86"/>
      <c r="CI396" s="86"/>
      <c r="CJ396" s="86"/>
      <c r="CK396" s="86"/>
      <c r="CL396" s="86"/>
      <c r="CM396" s="86"/>
      <c r="CN396" s="86"/>
      <c r="CO396" s="86"/>
      <c r="CP396" s="86"/>
      <c r="CQ396" s="86"/>
      <c r="CR396" s="86"/>
      <c r="CS396" s="86"/>
      <c r="CT396" s="86"/>
      <c r="CU396" s="86"/>
      <c r="CV396" s="86"/>
      <c r="CW396" s="86"/>
      <c r="CX396" s="86"/>
      <c r="CY396" s="86"/>
      <c r="CZ396" s="86"/>
      <c r="DA396" s="86"/>
      <c r="DB396" s="86"/>
      <c r="DC396" s="86"/>
      <c r="DD396" s="86"/>
      <c r="DE396" s="86"/>
      <c r="DF396" s="86"/>
      <c r="DG396" s="86"/>
      <c r="DH396" s="86"/>
    </row>
    <row r="397" spans="1:112" s="69" customFormat="1" ht="12.75">
      <c r="A397" s="6"/>
      <c r="B397" s="6"/>
      <c r="C397" s="6"/>
      <c r="D397" s="6"/>
      <c r="E397" s="6"/>
      <c r="F397" s="6"/>
      <c r="G397" s="6" t="s">
        <v>160</v>
      </c>
      <c r="H397" s="13">
        <v>200</v>
      </c>
      <c r="I397" s="6"/>
      <c r="J397" s="6"/>
      <c r="K397" s="6"/>
      <c r="L397" s="6"/>
      <c r="M397" s="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  <c r="BX397" s="86"/>
      <c r="BY397" s="86"/>
      <c r="BZ397" s="86"/>
      <c r="CA397" s="86"/>
      <c r="CB397" s="86"/>
      <c r="CC397" s="86"/>
      <c r="CD397" s="86"/>
      <c r="CE397" s="86"/>
      <c r="CF397" s="86"/>
      <c r="CG397" s="86"/>
      <c r="CH397" s="86"/>
      <c r="CI397" s="86"/>
      <c r="CJ397" s="86"/>
      <c r="CK397" s="86"/>
      <c r="CL397" s="86"/>
      <c r="CM397" s="86"/>
      <c r="CN397" s="86"/>
      <c r="CO397" s="86"/>
      <c r="CP397" s="86"/>
      <c r="CQ397" s="86"/>
      <c r="CR397" s="86"/>
      <c r="CS397" s="86"/>
      <c r="CT397" s="86"/>
      <c r="CU397" s="86"/>
      <c r="CV397" s="86"/>
      <c r="CW397" s="86"/>
      <c r="CX397" s="86"/>
      <c r="CY397" s="86"/>
      <c r="CZ397" s="86"/>
      <c r="DA397" s="86"/>
      <c r="DB397" s="86"/>
      <c r="DC397" s="86"/>
      <c r="DD397" s="86"/>
      <c r="DE397" s="86"/>
      <c r="DF397" s="86"/>
      <c r="DG397" s="86"/>
      <c r="DH397" s="86"/>
    </row>
    <row r="398" spans="1:112" s="69" customFormat="1" ht="25.5">
      <c r="A398" s="6"/>
      <c r="B398" s="6"/>
      <c r="C398" s="6" t="s">
        <v>813</v>
      </c>
      <c r="D398" s="6" t="s">
        <v>282</v>
      </c>
      <c r="E398" s="6"/>
      <c r="F398" s="6"/>
      <c r="G398" s="6" t="s">
        <v>61</v>
      </c>
      <c r="H398" s="13">
        <v>3000</v>
      </c>
      <c r="I398" s="6"/>
      <c r="J398" s="6"/>
      <c r="K398" s="6"/>
      <c r="L398" s="6"/>
      <c r="M398" s="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  <c r="BV398" s="86"/>
      <c r="BW398" s="86"/>
      <c r="BX398" s="86"/>
      <c r="BY398" s="86"/>
      <c r="BZ398" s="86"/>
      <c r="CA398" s="86"/>
      <c r="CB398" s="86"/>
      <c r="CC398" s="86"/>
      <c r="CD398" s="86"/>
      <c r="CE398" s="86"/>
      <c r="CF398" s="86"/>
      <c r="CG398" s="86"/>
      <c r="CH398" s="86"/>
      <c r="CI398" s="86"/>
      <c r="CJ398" s="86"/>
      <c r="CK398" s="86"/>
      <c r="CL398" s="86"/>
      <c r="CM398" s="86"/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  <c r="CX398" s="86"/>
      <c r="CY398" s="86"/>
      <c r="CZ398" s="86"/>
      <c r="DA398" s="86"/>
      <c r="DB398" s="86"/>
      <c r="DC398" s="86"/>
      <c r="DD398" s="86"/>
      <c r="DE398" s="86"/>
      <c r="DF398" s="86"/>
      <c r="DG398" s="86"/>
      <c r="DH398" s="86"/>
    </row>
    <row r="399" spans="1:112" s="69" customFormat="1" ht="12.75">
      <c r="A399" s="6"/>
      <c r="B399" s="6"/>
      <c r="C399" s="6"/>
      <c r="D399" s="6"/>
      <c r="E399" s="6"/>
      <c r="F399" s="6"/>
      <c r="G399" s="6" t="s">
        <v>160</v>
      </c>
      <c r="H399" s="13">
        <v>200</v>
      </c>
      <c r="I399" s="6"/>
      <c r="J399" s="6"/>
      <c r="K399" s="6"/>
      <c r="L399" s="6"/>
      <c r="M399" s="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  <c r="BV399" s="86"/>
      <c r="BW399" s="86"/>
      <c r="BX399" s="86"/>
      <c r="BY399" s="86"/>
      <c r="BZ399" s="86"/>
      <c r="CA399" s="86"/>
      <c r="CB399" s="86"/>
      <c r="CC399" s="86"/>
      <c r="CD399" s="86"/>
      <c r="CE399" s="86"/>
      <c r="CF399" s="86"/>
      <c r="CG399" s="86"/>
      <c r="CH399" s="86"/>
      <c r="CI399" s="86"/>
      <c r="CJ399" s="86"/>
      <c r="CK399" s="86"/>
      <c r="CL399" s="86"/>
      <c r="CM399" s="86"/>
      <c r="CN399" s="86"/>
      <c r="CO399" s="86"/>
      <c r="CP399" s="86"/>
      <c r="CQ399" s="86"/>
      <c r="CR399" s="86"/>
      <c r="CS399" s="86"/>
      <c r="CT399" s="86"/>
      <c r="CU399" s="86"/>
      <c r="CV399" s="86"/>
      <c r="CW399" s="86"/>
      <c r="CX399" s="86"/>
      <c r="CY399" s="86"/>
      <c r="CZ399" s="86"/>
      <c r="DA399" s="86"/>
      <c r="DB399" s="86"/>
      <c r="DC399" s="86"/>
      <c r="DD399" s="86"/>
      <c r="DE399" s="86"/>
      <c r="DF399" s="86"/>
      <c r="DG399" s="86"/>
      <c r="DH399" s="86"/>
    </row>
    <row r="400" spans="1:112" s="69" customFormat="1" ht="25.5">
      <c r="A400" s="6"/>
      <c r="B400" s="6"/>
      <c r="C400" s="6" t="s">
        <v>115</v>
      </c>
      <c r="D400" s="6" t="s">
        <v>282</v>
      </c>
      <c r="E400" s="6"/>
      <c r="F400" s="6"/>
      <c r="G400" s="6" t="s">
        <v>61</v>
      </c>
      <c r="H400" s="13">
        <v>5000</v>
      </c>
      <c r="I400" s="6"/>
      <c r="J400" s="6"/>
      <c r="K400" s="6"/>
      <c r="L400" s="6"/>
      <c r="M400" s="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  <c r="BV400" s="86"/>
      <c r="BW400" s="86"/>
      <c r="BX400" s="86"/>
      <c r="BY400" s="86"/>
      <c r="BZ400" s="86"/>
      <c r="CA400" s="86"/>
      <c r="CB400" s="86"/>
      <c r="CC400" s="86"/>
      <c r="CD400" s="86"/>
      <c r="CE400" s="86"/>
      <c r="CF400" s="86"/>
      <c r="CG400" s="86"/>
      <c r="CH400" s="86"/>
      <c r="CI400" s="86"/>
      <c r="CJ400" s="86"/>
      <c r="CK400" s="86"/>
      <c r="CL400" s="86"/>
      <c r="CM400" s="86"/>
      <c r="CN400" s="86"/>
      <c r="CO400" s="86"/>
      <c r="CP400" s="86"/>
      <c r="CQ400" s="86"/>
      <c r="CR400" s="86"/>
      <c r="CS400" s="86"/>
      <c r="CT400" s="86"/>
      <c r="CU400" s="86"/>
      <c r="CV400" s="86"/>
      <c r="CW400" s="86"/>
      <c r="CX400" s="86"/>
      <c r="CY400" s="86"/>
      <c r="CZ400" s="86"/>
      <c r="DA400" s="86"/>
      <c r="DB400" s="86"/>
      <c r="DC400" s="86"/>
      <c r="DD400" s="86"/>
      <c r="DE400" s="86"/>
      <c r="DF400" s="86"/>
      <c r="DG400" s="86"/>
      <c r="DH400" s="86"/>
    </row>
    <row r="401" spans="1:112" s="69" customFormat="1" ht="12.75">
      <c r="A401" s="6"/>
      <c r="B401" s="6"/>
      <c r="C401" s="6"/>
      <c r="D401" s="6"/>
      <c r="E401" s="6"/>
      <c r="F401" s="6"/>
      <c r="G401" s="6" t="s">
        <v>160</v>
      </c>
      <c r="H401" s="13">
        <v>200</v>
      </c>
      <c r="I401" s="6"/>
      <c r="J401" s="6"/>
      <c r="K401" s="6"/>
      <c r="L401" s="6"/>
      <c r="M401" s="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  <c r="BV401" s="86"/>
      <c r="BW401" s="86"/>
      <c r="BX401" s="86"/>
      <c r="BY401" s="86"/>
      <c r="BZ401" s="86"/>
      <c r="CA401" s="86"/>
      <c r="CB401" s="86"/>
      <c r="CC401" s="86"/>
      <c r="CD401" s="86"/>
      <c r="CE401" s="86"/>
      <c r="CF401" s="86"/>
      <c r="CG401" s="86"/>
      <c r="CH401" s="86"/>
      <c r="CI401" s="86"/>
      <c r="CJ401" s="86"/>
      <c r="CK401" s="86"/>
      <c r="CL401" s="86"/>
      <c r="CM401" s="86"/>
      <c r="CN401" s="86"/>
      <c r="CO401" s="86"/>
      <c r="CP401" s="86"/>
      <c r="CQ401" s="86"/>
      <c r="CR401" s="86"/>
      <c r="CS401" s="86"/>
      <c r="CT401" s="86"/>
      <c r="CU401" s="86"/>
      <c r="CV401" s="86"/>
      <c r="CW401" s="86"/>
      <c r="CX401" s="86"/>
      <c r="CY401" s="86"/>
      <c r="CZ401" s="86"/>
      <c r="DA401" s="86"/>
      <c r="DB401" s="86"/>
      <c r="DC401" s="86"/>
      <c r="DD401" s="86"/>
      <c r="DE401" s="86"/>
      <c r="DF401" s="86"/>
      <c r="DG401" s="86"/>
      <c r="DH401" s="86"/>
    </row>
    <row r="402" spans="1:112" s="69" customFormat="1" ht="25.5">
      <c r="A402" s="6"/>
      <c r="B402" s="6"/>
      <c r="C402" s="6" t="s">
        <v>814</v>
      </c>
      <c r="D402" s="6" t="s">
        <v>282</v>
      </c>
      <c r="E402" s="6"/>
      <c r="F402" s="6"/>
      <c r="G402" s="6" t="s">
        <v>61</v>
      </c>
      <c r="H402" s="13">
        <v>5000</v>
      </c>
      <c r="I402" s="6"/>
      <c r="J402" s="6"/>
      <c r="K402" s="6"/>
      <c r="L402" s="6"/>
      <c r="M402" s="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  <c r="BV402" s="86"/>
      <c r="BW402" s="86"/>
      <c r="BX402" s="86"/>
      <c r="BY402" s="86"/>
      <c r="BZ402" s="86"/>
      <c r="CA402" s="86"/>
      <c r="CB402" s="86"/>
      <c r="CC402" s="86"/>
      <c r="CD402" s="86"/>
      <c r="CE402" s="86"/>
      <c r="CF402" s="86"/>
      <c r="CG402" s="86"/>
      <c r="CH402" s="86"/>
      <c r="CI402" s="86"/>
      <c r="CJ402" s="86"/>
      <c r="CK402" s="86"/>
      <c r="CL402" s="86"/>
      <c r="CM402" s="86"/>
      <c r="CN402" s="86"/>
      <c r="CO402" s="86"/>
      <c r="CP402" s="86"/>
      <c r="CQ402" s="86"/>
      <c r="CR402" s="86"/>
      <c r="CS402" s="86"/>
      <c r="CT402" s="86"/>
      <c r="CU402" s="86"/>
      <c r="CV402" s="86"/>
      <c r="CW402" s="86"/>
      <c r="CX402" s="86"/>
      <c r="CY402" s="86"/>
      <c r="CZ402" s="86"/>
      <c r="DA402" s="86"/>
      <c r="DB402" s="86"/>
      <c r="DC402" s="86"/>
      <c r="DD402" s="86"/>
      <c r="DE402" s="86"/>
      <c r="DF402" s="86"/>
      <c r="DG402" s="86"/>
      <c r="DH402" s="86"/>
    </row>
    <row r="403" spans="1:112" s="69" customFormat="1" ht="12.75">
      <c r="A403" s="6"/>
      <c r="B403" s="6"/>
      <c r="C403" s="6"/>
      <c r="D403" s="6"/>
      <c r="E403" s="6"/>
      <c r="F403" s="6"/>
      <c r="G403" s="6" t="s">
        <v>160</v>
      </c>
      <c r="H403" s="13">
        <v>200</v>
      </c>
      <c r="I403" s="6"/>
      <c r="J403" s="6"/>
      <c r="K403" s="6"/>
      <c r="L403" s="6"/>
      <c r="M403" s="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  <c r="BV403" s="86"/>
      <c r="BW403" s="86"/>
      <c r="BX403" s="86"/>
      <c r="BY403" s="86"/>
      <c r="BZ403" s="86"/>
      <c r="CA403" s="86"/>
      <c r="CB403" s="86"/>
      <c r="CC403" s="86"/>
      <c r="CD403" s="86"/>
      <c r="CE403" s="86"/>
      <c r="CF403" s="86"/>
      <c r="CG403" s="86"/>
      <c r="CH403" s="86"/>
      <c r="CI403" s="86"/>
      <c r="CJ403" s="86"/>
      <c r="CK403" s="86"/>
      <c r="CL403" s="86"/>
      <c r="CM403" s="86"/>
      <c r="CN403" s="86"/>
      <c r="CO403" s="86"/>
      <c r="CP403" s="86"/>
      <c r="CQ403" s="86"/>
      <c r="CR403" s="86"/>
      <c r="CS403" s="86"/>
      <c r="CT403" s="86"/>
      <c r="CU403" s="86"/>
      <c r="CV403" s="86"/>
      <c r="CW403" s="86"/>
      <c r="CX403" s="86"/>
      <c r="CY403" s="86"/>
      <c r="CZ403" s="86"/>
      <c r="DA403" s="86"/>
      <c r="DB403" s="86"/>
      <c r="DC403" s="86"/>
      <c r="DD403" s="86"/>
      <c r="DE403" s="86"/>
      <c r="DF403" s="86"/>
      <c r="DG403" s="86"/>
      <c r="DH403" s="86"/>
    </row>
    <row r="404" spans="1:112" s="69" customFormat="1" ht="12.75">
      <c r="A404" s="6"/>
      <c r="B404" s="6"/>
      <c r="C404" s="6" t="s">
        <v>815</v>
      </c>
      <c r="D404" s="6" t="s">
        <v>282</v>
      </c>
      <c r="E404" s="6"/>
      <c r="F404" s="6"/>
      <c r="G404" s="6" t="s">
        <v>61</v>
      </c>
      <c r="H404" s="13">
        <v>5000</v>
      </c>
      <c r="I404" s="6"/>
      <c r="J404" s="6"/>
      <c r="K404" s="6"/>
      <c r="L404" s="6"/>
      <c r="M404" s="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  <c r="BV404" s="86"/>
      <c r="BW404" s="86"/>
      <c r="BX404" s="86"/>
      <c r="BY404" s="86"/>
      <c r="BZ404" s="86"/>
      <c r="CA404" s="86"/>
      <c r="CB404" s="86"/>
      <c r="CC404" s="86"/>
      <c r="CD404" s="86"/>
      <c r="CE404" s="86"/>
      <c r="CF404" s="86"/>
      <c r="CG404" s="86"/>
      <c r="CH404" s="86"/>
      <c r="CI404" s="86"/>
      <c r="CJ404" s="86"/>
      <c r="CK404" s="86"/>
      <c r="CL404" s="86"/>
      <c r="CM404" s="86"/>
      <c r="CN404" s="86"/>
      <c r="CO404" s="86"/>
      <c r="CP404" s="86"/>
      <c r="CQ404" s="86"/>
      <c r="CR404" s="86"/>
      <c r="CS404" s="86"/>
      <c r="CT404" s="86"/>
      <c r="CU404" s="86"/>
      <c r="CV404" s="86"/>
      <c r="CW404" s="86"/>
      <c r="CX404" s="86"/>
      <c r="CY404" s="86"/>
      <c r="CZ404" s="86"/>
      <c r="DA404" s="86"/>
      <c r="DB404" s="86"/>
      <c r="DC404" s="86"/>
      <c r="DD404" s="86"/>
      <c r="DE404" s="86"/>
      <c r="DF404" s="86"/>
      <c r="DG404" s="86"/>
      <c r="DH404" s="86"/>
    </row>
    <row r="405" spans="1:112" s="69" customFormat="1" ht="12.75">
      <c r="A405" s="6"/>
      <c r="B405" s="6"/>
      <c r="C405" s="6"/>
      <c r="D405" s="6"/>
      <c r="E405" s="6"/>
      <c r="F405" s="6"/>
      <c r="G405" s="6" t="s">
        <v>160</v>
      </c>
      <c r="H405" s="13">
        <v>200</v>
      </c>
      <c r="I405" s="6"/>
      <c r="J405" s="6"/>
      <c r="K405" s="6"/>
      <c r="L405" s="6"/>
      <c r="M405" s="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  <c r="BV405" s="86"/>
      <c r="BW405" s="86"/>
      <c r="BX405" s="86"/>
      <c r="BY405" s="86"/>
      <c r="BZ405" s="86"/>
      <c r="CA405" s="86"/>
      <c r="CB405" s="86"/>
      <c r="CC405" s="86"/>
      <c r="CD405" s="86"/>
      <c r="CE405" s="86"/>
      <c r="CF405" s="86"/>
      <c r="CG405" s="86"/>
      <c r="CH405" s="86"/>
      <c r="CI405" s="86"/>
      <c r="CJ405" s="86"/>
      <c r="CK405" s="86"/>
      <c r="CL405" s="86"/>
      <c r="CM405" s="86"/>
      <c r="CN405" s="86"/>
      <c r="CO405" s="86"/>
      <c r="CP405" s="86"/>
      <c r="CQ405" s="86"/>
      <c r="CR405" s="86"/>
      <c r="CS405" s="86"/>
      <c r="CT405" s="86"/>
      <c r="CU405" s="86"/>
      <c r="CV405" s="86"/>
      <c r="CW405" s="86"/>
      <c r="CX405" s="86"/>
      <c r="CY405" s="86"/>
      <c r="CZ405" s="86"/>
      <c r="DA405" s="86"/>
      <c r="DB405" s="86"/>
      <c r="DC405" s="86"/>
      <c r="DD405" s="86"/>
      <c r="DE405" s="86"/>
      <c r="DF405" s="86"/>
      <c r="DG405" s="86"/>
      <c r="DH405" s="86"/>
    </row>
    <row r="406" spans="1:112" s="69" customFormat="1" ht="12.75">
      <c r="A406" s="6"/>
      <c r="B406" s="6"/>
      <c r="C406" s="6"/>
      <c r="D406" s="6"/>
      <c r="E406" s="6"/>
      <c r="F406" s="6"/>
      <c r="G406" s="6" t="s">
        <v>198</v>
      </c>
      <c r="H406" s="13">
        <v>2000</v>
      </c>
      <c r="I406" s="6"/>
      <c r="J406" s="6"/>
      <c r="K406" s="6"/>
      <c r="L406" s="6"/>
      <c r="M406" s="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  <c r="BV406" s="86"/>
      <c r="BW406" s="86"/>
      <c r="BX406" s="86"/>
      <c r="BY406" s="86"/>
      <c r="BZ406" s="86"/>
      <c r="CA406" s="86"/>
      <c r="CB406" s="86"/>
      <c r="CC406" s="86"/>
      <c r="CD406" s="86"/>
      <c r="CE406" s="86"/>
      <c r="CF406" s="86"/>
      <c r="CG406" s="86"/>
      <c r="CH406" s="86"/>
      <c r="CI406" s="86"/>
      <c r="CJ406" s="86"/>
      <c r="CK406" s="86"/>
      <c r="CL406" s="86"/>
      <c r="CM406" s="86"/>
      <c r="CN406" s="86"/>
      <c r="CO406" s="86"/>
      <c r="CP406" s="86"/>
      <c r="CQ406" s="86"/>
      <c r="CR406" s="86"/>
      <c r="CS406" s="86"/>
      <c r="CT406" s="86"/>
      <c r="CU406" s="86"/>
      <c r="CV406" s="86"/>
      <c r="CW406" s="86"/>
      <c r="CX406" s="86"/>
      <c r="CY406" s="86"/>
      <c r="CZ406" s="86"/>
      <c r="DA406" s="86"/>
      <c r="DB406" s="86"/>
      <c r="DC406" s="86"/>
      <c r="DD406" s="86"/>
      <c r="DE406" s="86"/>
      <c r="DF406" s="86"/>
      <c r="DG406" s="86"/>
      <c r="DH406" s="86"/>
    </row>
    <row r="407" spans="1:112" s="69" customFormat="1" ht="25.5">
      <c r="A407" s="6">
        <v>199</v>
      </c>
      <c r="B407" s="6"/>
      <c r="C407" s="6" t="s">
        <v>816</v>
      </c>
      <c r="D407" s="6" t="s">
        <v>89</v>
      </c>
      <c r="E407" s="6" t="s">
        <v>817</v>
      </c>
      <c r="F407" s="6" t="s">
        <v>818</v>
      </c>
      <c r="G407" s="6" t="s">
        <v>495</v>
      </c>
      <c r="H407" s="13">
        <v>4098</v>
      </c>
      <c r="I407" s="6"/>
      <c r="J407" s="6"/>
      <c r="K407" s="114">
        <v>42639</v>
      </c>
      <c r="L407" s="6" t="s">
        <v>819</v>
      </c>
      <c r="M407" s="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  <c r="BX407" s="86"/>
      <c r="BY407" s="86"/>
      <c r="BZ407" s="86"/>
      <c r="CA407" s="86"/>
      <c r="CB407" s="86"/>
      <c r="CC407" s="86"/>
      <c r="CD407" s="86"/>
      <c r="CE407" s="86"/>
      <c r="CF407" s="86"/>
      <c r="CG407" s="86"/>
      <c r="CH407" s="86"/>
      <c r="CI407" s="86"/>
      <c r="CJ407" s="86"/>
      <c r="CK407" s="86"/>
      <c r="CL407" s="86"/>
      <c r="CM407" s="86"/>
      <c r="CN407" s="86"/>
      <c r="CO407" s="86"/>
      <c r="CP407" s="86"/>
      <c r="CQ407" s="86"/>
      <c r="CR407" s="86"/>
      <c r="CS407" s="86"/>
      <c r="CT407" s="86"/>
      <c r="CU407" s="86"/>
      <c r="CV407" s="86"/>
      <c r="CW407" s="86"/>
      <c r="CX407" s="86"/>
      <c r="CY407" s="86"/>
      <c r="CZ407" s="86"/>
      <c r="DA407" s="86"/>
      <c r="DB407" s="86"/>
      <c r="DC407" s="86"/>
      <c r="DD407" s="86"/>
      <c r="DE407" s="86"/>
      <c r="DF407" s="86"/>
      <c r="DG407" s="86"/>
      <c r="DH407" s="86"/>
    </row>
    <row r="408" spans="1:112" s="69" customFormat="1" ht="25.5">
      <c r="A408" s="6">
        <v>200</v>
      </c>
      <c r="B408" s="6"/>
      <c r="C408" s="6" t="s">
        <v>820</v>
      </c>
      <c r="D408" s="6" t="s">
        <v>596</v>
      </c>
      <c r="E408" s="6" t="s">
        <v>821</v>
      </c>
      <c r="F408" s="6" t="s">
        <v>822</v>
      </c>
      <c r="G408" s="6" t="s">
        <v>61</v>
      </c>
      <c r="H408" s="13">
        <v>3000</v>
      </c>
      <c r="I408" s="6"/>
      <c r="J408" s="6"/>
      <c r="K408" s="114">
        <v>42639</v>
      </c>
      <c r="L408" s="6" t="s">
        <v>823</v>
      </c>
      <c r="M408" s="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  <c r="BX408" s="86"/>
      <c r="BY408" s="86"/>
      <c r="BZ408" s="86"/>
      <c r="CA408" s="86"/>
      <c r="CB408" s="86"/>
      <c r="CC408" s="86"/>
      <c r="CD408" s="86"/>
      <c r="CE408" s="86"/>
      <c r="CF408" s="86"/>
      <c r="CG408" s="86"/>
      <c r="CH408" s="86"/>
      <c r="CI408" s="86"/>
      <c r="CJ408" s="86"/>
      <c r="CK408" s="86"/>
      <c r="CL408" s="86"/>
      <c r="CM408" s="86"/>
      <c r="CN408" s="86"/>
      <c r="CO408" s="86"/>
      <c r="CP408" s="86"/>
      <c r="CQ408" s="86"/>
      <c r="CR408" s="86"/>
      <c r="CS408" s="86"/>
      <c r="CT408" s="86"/>
      <c r="CU408" s="86"/>
      <c r="CV408" s="86"/>
      <c r="CW408" s="86"/>
      <c r="CX408" s="86"/>
      <c r="CY408" s="86"/>
      <c r="CZ408" s="86"/>
      <c r="DA408" s="86"/>
      <c r="DB408" s="86"/>
      <c r="DC408" s="86"/>
      <c r="DD408" s="86"/>
      <c r="DE408" s="86"/>
      <c r="DF408" s="86"/>
      <c r="DG408" s="86"/>
      <c r="DH408" s="86"/>
    </row>
    <row r="409" spans="1:112" s="69" customFormat="1" ht="12.75">
      <c r="A409" s="6"/>
      <c r="B409" s="6"/>
      <c r="C409" s="6" t="s">
        <v>824</v>
      </c>
      <c r="D409" s="6" t="s">
        <v>596</v>
      </c>
      <c r="E409" s="6"/>
      <c r="F409" s="6"/>
      <c r="G409" s="6" t="s">
        <v>37</v>
      </c>
      <c r="H409" s="13">
        <v>200</v>
      </c>
      <c r="I409" s="6"/>
      <c r="J409" s="6"/>
      <c r="K409" s="6"/>
      <c r="L409" s="6"/>
      <c r="M409" s="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  <c r="BX409" s="86"/>
      <c r="BY409" s="86"/>
      <c r="BZ409" s="86"/>
      <c r="CA409" s="86"/>
      <c r="CB409" s="86"/>
      <c r="CC409" s="86"/>
      <c r="CD409" s="86"/>
      <c r="CE409" s="86"/>
      <c r="CF409" s="86"/>
      <c r="CG409" s="86"/>
      <c r="CH409" s="86"/>
      <c r="CI409" s="86"/>
      <c r="CJ409" s="86"/>
      <c r="CK409" s="86"/>
      <c r="CL409" s="86"/>
      <c r="CM409" s="86"/>
      <c r="CN409" s="86"/>
      <c r="CO409" s="86"/>
      <c r="CP409" s="86"/>
      <c r="CQ409" s="86"/>
      <c r="CR409" s="86"/>
      <c r="CS409" s="86"/>
      <c r="CT409" s="86"/>
      <c r="CU409" s="86"/>
      <c r="CV409" s="86"/>
      <c r="CW409" s="86"/>
      <c r="CX409" s="86"/>
      <c r="CY409" s="86"/>
      <c r="CZ409" s="86"/>
      <c r="DA409" s="86"/>
      <c r="DB409" s="86"/>
      <c r="DC409" s="86"/>
      <c r="DD409" s="86"/>
      <c r="DE409" s="86"/>
      <c r="DF409" s="86"/>
      <c r="DG409" s="86"/>
      <c r="DH409" s="86"/>
    </row>
    <row r="410" spans="1:112" s="69" customFormat="1" ht="12.75">
      <c r="A410" s="6"/>
      <c r="B410" s="6"/>
      <c r="C410" s="6"/>
      <c r="D410" s="6"/>
      <c r="E410" s="6"/>
      <c r="F410" s="6"/>
      <c r="G410" s="6" t="s">
        <v>61</v>
      </c>
      <c r="H410" s="13">
        <v>3000</v>
      </c>
      <c r="I410" s="6"/>
      <c r="J410" s="6"/>
      <c r="K410" s="6"/>
      <c r="L410" s="6"/>
      <c r="M410" s="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  <c r="BV410" s="86"/>
      <c r="BW410" s="86"/>
      <c r="BX410" s="86"/>
      <c r="BY410" s="86"/>
      <c r="BZ410" s="86"/>
      <c r="CA410" s="86"/>
      <c r="CB410" s="86"/>
      <c r="CC410" s="86"/>
      <c r="CD410" s="86"/>
      <c r="CE410" s="86"/>
      <c r="CF410" s="86"/>
      <c r="CG410" s="86"/>
      <c r="CH410" s="86"/>
      <c r="CI410" s="86"/>
      <c r="CJ410" s="86"/>
      <c r="CK410" s="86"/>
      <c r="CL410" s="86"/>
      <c r="CM410" s="86"/>
      <c r="CN410" s="86"/>
      <c r="CO410" s="86"/>
      <c r="CP410" s="86"/>
      <c r="CQ410" s="86"/>
      <c r="CR410" s="86"/>
      <c r="CS410" s="86"/>
      <c r="CT410" s="86"/>
      <c r="CU410" s="86"/>
      <c r="CV410" s="86"/>
      <c r="CW410" s="86"/>
      <c r="CX410" s="86"/>
      <c r="CY410" s="86"/>
      <c r="CZ410" s="86"/>
      <c r="DA410" s="86"/>
      <c r="DB410" s="86"/>
      <c r="DC410" s="86"/>
      <c r="DD410" s="86"/>
      <c r="DE410" s="86"/>
      <c r="DF410" s="86"/>
      <c r="DG410" s="86"/>
      <c r="DH410" s="86"/>
    </row>
    <row r="411" spans="1:112" s="69" customFormat="1" ht="25.5">
      <c r="A411" s="6"/>
      <c r="B411" s="6"/>
      <c r="C411" s="6" t="s">
        <v>825</v>
      </c>
      <c r="D411" s="6" t="s">
        <v>596</v>
      </c>
      <c r="E411" s="6"/>
      <c r="F411" s="6"/>
      <c r="G411" s="6" t="s">
        <v>37</v>
      </c>
      <c r="H411" s="13">
        <v>200</v>
      </c>
      <c r="I411" s="6"/>
      <c r="J411" s="6"/>
      <c r="K411" s="6"/>
      <c r="L411" s="6"/>
      <c r="M411" s="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  <c r="BV411" s="86"/>
      <c r="BW411" s="86"/>
      <c r="BX411" s="86"/>
      <c r="BY411" s="86"/>
      <c r="BZ411" s="86"/>
      <c r="CA411" s="86"/>
      <c r="CB411" s="86"/>
      <c r="CC411" s="86"/>
      <c r="CD411" s="86"/>
      <c r="CE411" s="86"/>
      <c r="CF411" s="86"/>
      <c r="CG411" s="86"/>
      <c r="CH411" s="86"/>
      <c r="CI411" s="86"/>
      <c r="CJ411" s="86"/>
      <c r="CK411" s="86"/>
      <c r="CL411" s="86"/>
      <c r="CM411" s="86"/>
      <c r="CN411" s="86"/>
      <c r="CO411" s="86"/>
      <c r="CP411" s="86"/>
      <c r="CQ411" s="86"/>
      <c r="CR411" s="86"/>
      <c r="CS411" s="86"/>
      <c r="CT411" s="86"/>
      <c r="CU411" s="86"/>
      <c r="CV411" s="86"/>
      <c r="CW411" s="86"/>
      <c r="CX411" s="86"/>
      <c r="CY411" s="86"/>
      <c r="CZ411" s="86"/>
      <c r="DA411" s="86"/>
      <c r="DB411" s="86"/>
      <c r="DC411" s="86"/>
      <c r="DD411" s="86"/>
      <c r="DE411" s="86"/>
      <c r="DF411" s="86"/>
      <c r="DG411" s="86"/>
      <c r="DH411" s="86"/>
    </row>
    <row r="412" spans="1:112" s="69" customFormat="1" ht="12.75">
      <c r="A412" s="6"/>
      <c r="B412" s="6"/>
      <c r="C412" s="6"/>
      <c r="D412" s="6"/>
      <c r="E412" s="6"/>
      <c r="F412" s="6"/>
      <c r="G412" s="6" t="s">
        <v>61</v>
      </c>
      <c r="H412" s="13">
        <v>3000</v>
      </c>
      <c r="I412" s="6"/>
      <c r="J412" s="6"/>
      <c r="K412" s="6"/>
      <c r="L412" s="6"/>
      <c r="M412" s="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  <c r="BV412" s="86"/>
      <c r="BW412" s="86"/>
      <c r="BX412" s="86"/>
      <c r="BY412" s="86"/>
      <c r="BZ412" s="86"/>
      <c r="CA412" s="86"/>
      <c r="CB412" s="86"/>
      <c r="CC412" s="86"/>
      <c r="CD412" s="86"/>
      <c r="CE412" s="86"/>
      <c r="CF412" s="86"/>
      <c r="CG412" s="86"/>
      <c r="CH412" s="86"/>
      <c r="CI412" s="86"/>
      <c r="CJ412" s="86"/>
      <c r="CK412" s="86"/>
      <c r="CL412" s="86"/>
      <c r="CM412" s="86"/>
      <c r="CN412" s="86"/>
      <c r="CO412" s="86"/>
      <c r="CP412" s="86"/>
      <c r="CQ412" s="86"/>
      <c r="CR412" s="86"/>
      <c r="CS412" s="86"/>
      <c r="CT412" s="86"/>
      <c r="CU412" s="86"/>
      <c r="CV412" s="86"/>
      <c r="CW412" s="86"/>
      <c r="CX412" s="86"/>
      <c r="CY412" s="86"/>
      <c r="CZ412" s="86"/>
      <c r="DA412" s="86"/>
      <c r="DB412" s="86"/>
      <c r="DC412" s="86"/>
      <c r="DD412" s="86"/>
      <c r="DE412" s="86"/>
      <c r="DF412" s="86"/>
      <c r="DG412" s="86"/>
      <c r="DH412" s="86"/>
    </row>
    <row r="413" spans="1:112" s="69" customFormat="1" ht="12.75">
      <c r="A413" s="6"/>
      <c r="B413" s="6"/>
      <c r="C413" s="6" t="s">
        <v>826</v>
      </c>
      <c r="D413" s="6" t="s">
        <v>596</v>
      </c>
      <c r="E413" s="6"/>
      <c r="F413" s="6"/>
      <c r="G413" s="6" t="s">
        <v>61</v>
      </c>
      <c r="H413" s="13">
        <v>3000</v>
      </c>
      <c r="I413" s="6"/>
      <c r="J413" s="6"/>
      <c r="K413" s="6"/>
      <c r="L413" s="6"/>
      <c r="M413" s="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  <c r="BX413" s="86"/>
      <c r="BY413" s="86"/>
      <c r="BZ413" s="86"/>
      <c r="CA413" s="86"/>
      <c r="CB413" s="86"/>
      <c r="CC413" s="86"/>
      <c r="CD413" s="86"/>
      <c r="CE413" s="86"/>
      <c r="CF413" s="86"/>
      <c r="CG413" s="86"/>
      <c r="CH413" s="86"/>
      <c r="CI413" s="86"/>
      <c r="CJ413" s="86"/>
      <c r="CK413" s="86"/>
      <c r="CL413" s="86"/>
      <c r="CM413" s="86"/>
      <c r="CN413" s="86"/>
      <c r="CO413" s="86"/>
      <c r="CP413" s="86"/>
      <c r="CQ413" s="86"/>
      <c r="CR413" s="86"/>
      <c r="CS413" s="86"/>
      <c r="CT413" s="86"/>
      <c r="CU413" s="86"/>
      <c r="CV413" s="86"/>
      <c r="CW413" s="86"/>
      <c r="CX413" s="86"/>
      <c r="CY413" s="86"/>
      <c r="CZ413" s="86"/>
      <c r="DA413" s="86"/>
      <c r="DB413" s="86"/>
      <c r="DC413" s="86"/>
      <c r="DD413" s="86"/>
      <c r="DE413" s="86"/>
      <c r="DF413" s="86"/>
      <c r="DG413" s="86"/>
      <c r="DH413" s="86"/>
    </row>
    <row r="414" spans="1:112" s="69" customFormat="1" ht="12.75">
      <c r="A414" s="6"/>
      <c r="B414" s="6"/>
      <c r="C414" s="6" t="s">
        <v>827</v>
      </c>
      <c r="D414" s="6" t="s">
        <v>596</v>
      </c>
      <c r="E414" s="6"/>
      <c r="F414" s="6"/>
      <c r="G414" s="6" t="s">
        <v>37</v>
      </c>
      <c r="H414" s="13">
        <v>200</v>
      </c>
      <c r="I414" s="6"/>
      <c r="J414" s="6"/>
      <c r="K414" s="6"/>
      <c r="L414" s="6"/>
      <c r="M414" s="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  <c r="BV414" s="86"/>
      <c r="BW414" s="86"/>
      <c r="BX414" s="86"/>
      <c r="BY414" s="86"/>
      <c r="BZ414" s="86"/>
      <c r="CA414" s="86"/>
      <c r="CB414" s="86"/>
      <c r="CC414" s="86"/>
      <c r="CD414" s="86"/>
      <c r="CE414" s="86"/>
      <c r="CF414" s="86"/>
      <c r="CG414" s="86"/>
      <c r="CH414" s="86"/>
      <c r="CI414" s="86"/>
      <c r="CJ414" s="86"/>
      <c r="CK414" s="86"/>
      <c r="CL414" s="86"/>
      <c r="CM414" s="86"/>
      <c r="CN414" s="86"/>
      <c r="CO414" s="86"/>
      <c r="CP414" s="86"/>
      <c r="CQ414" s="86"/>
      <c r="CR414" s="86"/>
      <c r="CS414" s="86"/>
      <c r="CT414" s="86"/>
      <c r="CU414" s="86"/>
      <c r="CV414" s="86"/>
      <c r="CW414" s="86"/>
      <c r="CX414" s="86"/>
      <c r="CY414" s="86"/>
      <c r="CZ414" s="86"/>
      <c r="DA414" s="86"/>
      <c r="DB414" s="86"/>
      <c r="DC414" s="86"/>
      <c r="DD414" s="86"/>
      <c r="DE414" s="86"/>
      <c r="DF414" s="86"/>
      <c r="DG414" s="86"/>
      <c r="DH414" s="86"/>
    </row>
    <row r="415" spans="1:112" s="69" customFormat="1" ht="12.75">
      <c r="A415" s="6"/>
      <c r="B415" s="6"/>
      <c r="C415" s="6"/>
      <c r="D415" s="6"/>
      <c r="E415" s="6"/>
      <c r="F415" s="6"/>
      <c r="G415" s="6" t="s">
        <v>61</v>
      </c>
      <c r="H415" s="13">
        <v>3000</v>
      </c>
      <c r="I415" s="6"/>
      <c r="J415" s="6"/>
      <c r="K415" s="6"/>
      <c r="L415" s="6"/>
      <c r="M415" s="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  <c r="BV415" s="86"/>
      <c r="BW415" s="86"/>
      <c r="BX415" s="86"/>
      <c r="BY415" s="86"/>
      <c r="BZ415" s="86"/>
      <c r="CA415" s="86"/>
      <c r="CB415" s="86"/>
      <c r="CC415" s="86"/>
      <c r="CD415" s="86"/>
      <c r="CE415" s="86"/>
      <c r="CF415" s="86"/>
      <c r="CG415" s="86"/>
      <c r="CH415" s="86"/>
      <c r="CI415" s="86"/>
      <c r="CJ415" s="86"/>
      <c r="CK415" s="86"/>
      <c r="CL415" s="86"/>
      <c r="CM415" s="86"/>
      <c r="CN415" s="86"/>
      <c r="CO415" s="86"/>
      <c r="CP415" s="86"/>
      <c r="CQ415" s="86"/>
      <c r="CR415" s="86"/>
      <c r="CS415" s="86"/>
      <c r="CT415" s="86"/>
      <c r="CU415" s="86"/>
      <c r="CV415" s="86"/>
      <c r="CW415" s="86"/>
      <c r="CX415" s="86"/>
      <c r="CY415" s="86"/>
      <c r="CZ415" s="86"/>
      <c r="DA415" s="86"/>
      <c r="DB415" s="86"/>
      <c r="DC415" s="86"/>
      <c r="DD415" s="86"/>
      <c r="DE415" s="86"/>
      <c r="DF415" s="86"/>
      <c r="DG415" s="86"/>
      <c r="DH415" s="86"/>
    </row>
    <row r="416" spans="1:112" s="69" customFormat="1" ht="25.5">
      <c r="A416" s="6">
        <v>201</v>
      </c>
      <c r="B416" s="6"/>
      <c r="C416" s="6" t="s">
        <v>828</v>
      </c>
      <c r="D416" s="6" t="s">
        <v>596</v>
      </c>
      <c r="E416" s="6" t="s">
        <v>829</v>
      </c>
      <c r="F416" s="6" t="s">
        <v>830</v>
      </c>
      <c r="G416" s="6" t="s">
        <v>61</v>
      </c>
      <c r="H416" s="13">
        <v>2900</v>
      </c>
      <c r="I416" s="6"/>
      <c r="J416" s="6"/>
      <c r="K416" s="114">
        <v>42639</v>
      </c>
      <c r="L416" s="6" t="s">
        <v>831</v>
      </c>
      <c r="M416" s="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  <c r="BV416" s="86"/>
      <c r="BW416" s="86"/>
      <c r="BX416" s="86"/>
      <c r="BY416" s="86"/>
      <c r="BZ416" s="86"/>
      <c r="CA416" s="86"/>
      <c r="CB416" s="86"/>
      <c r="CC416" s="86"/>
      <c r="CD416" s="86"/>
      <c r="CE416" s="86"/>
      <c r="CF416" s="86"/>
      <c r="CG416" s="86"/>
      <c r="CH416" s="86"/>
      <c r="CI416" s="86"/>
      <c r="CJ416" s="86"/>
      <c r="CK416" s="86"/>
      <c r="CL416" s="86"/>
      <c r="CM416" s="86"/>
      <c r="CN416" s="86"/>
      <c r="CO416" s="86"/>
      <c r="CP416" s="86"/>
      <c r="CQ416" s="86"/>
      <c r="CR416" s="86"/>
      <c r="CS416" s="86"/>
      <c r="CT416" s="86"/>
      <c r="CU416" s="86"/>
      <c r="CV416" s="86"/>
      <c r="CW416" s="86"/>
      <c r="CX416" s="86"/>
      <c r="CY416" s="86"/>
      <c r="CZ416" s="86"/>
      <c r="DA416" s="86"/>
      <c r="DB416" s="86"/>
      <c r="DC416" s="86"/>
      <c r="DD416" s="86"/>
      <c r="DE416" s="86"/>
      <c r="DF416" s="86"/>
      <c r="DG416" s="86"/>
      <c r="DH416" s="86"/>
    </row>
    <row r="417" spans="1:112" s="69" customFormat="1" ht="25.5">
      <c r="A417" s="6"/>
      <c r="B417" s="6"/>
      <c r="C417" s="6" t="s">
        <v>832</v>
      </c>
      <c r="D417" s="6" t="s">
        <v>596</v>
      </c>
      <c r="E417" s="6"/>
      <c r="F417" s="6"/>
      <c r="G417" s="6" t="s">
        <v>37</v>
      </c>
      <c r="H417" s="13">
        <v>200</v>
      </c>
      <c r="I417" s="6"/>
      <c r="J417" s="6"/>
      <c r="K417" s="6"/>
      <c r="L417" s="6"/>
      <c r="M417" s="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  <c r="BV417" s="86"/>
      <c r="BW417" s="86"/>
      <c r="BX417" s="86"/>
      <c r="BY417" s="86"/>
      <c r="BZ417" s="86"/>
      <c r="CA417" s="86"/>
      <c r="CB417" s="86"/>
      <c r="CC417" s="86"/>
      <c r="CD417" s="86"/>
      <c r="CE417" s="86"/>
      <c r="CF417" s="86"/>
      <c r="CG417" s="86"/>
      <c r="CH417" s="86"/>
      <c r="CI417" s="86"/>
      <c r="CJ417" s="86"/>
      <c r="CK417" s="86"/>
      <c r="CL417" s="86"/>
      <c r="CM417" s="86"/>
      <c r="CN417" s="86"/>
      <c r="CO417" s="86"/>
      <c r="CP417" s="86"/>
      <c r="CQ417" s="86"/>
      <c r="CR417" s="86"/>
      <c r="CS417" s="86"/>
      <c r="CT417" s="86"/>
      <c r="CU417" s="86"/>
      <c r="CV417" s="86"/>
      <c r="CW417" s="86"/>
      <c r="CX417" s="86"/>
      <c r="CY417" s="86"/>
      <c r="CZ417" s="86"/>
      <c r="DA417" s="86"/>
      <c r="DB417" s="86"/>
      <c r="DC417" s="86"/>
      <c r="DD417" s="86"/>
      <c r="DE417" s="86"/>
      <c r="DF417" s="86"/>
      <c r="DG417" s="86"/>
      <c r="DH417" s="86"/>
    </row>
    <row r="418" spans="1:112" s="69" customFormat="1" ht="12.75">
      <c r="A418" s="6"/>
      <c r="B418" s="6"/>
      <c r="C418" s="6"/>
      <c r="D418" s="6"/>
      <c r="E418" s="6"/>
      <c r="F418" s="6"/>
      <c r="G418" s="6" t="s">
        <v>61</v>
      </c>
      <c r="H418" s="13">
        <v>5000</v>
      </c>
      <c r="I418" s="6"/>
      <c r="J418" s="6"/>
      <c r="K418" s="6"/>
      <c r="L418" s="6"/>
      <c r="M418" s="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  <c r="BV418" s="86"/>
      <c r="BW418" s="86"/>
      <c r="BX418" s="86"/>
      <c r="BY418" s="86"/>
      <c r="BZ418" s="86"/>
      <c r="CA418" s="86"/>
      <c r="CB418" s="86"/>
      <c r="CC418" s="86"/>
      <c r="CD418" s="86"/>
      <c r="CE418" s="86"/>
      <c r="CF418" s="86"/>
      <c r="CG418" s="86"/>
      <c r="CH418" s="86"/>
      <c r="CI418" s="86"/>
      <c r="CJ418" s="86"/>
      <c r="CK418" s="86"/>
      <c r="CL418" s="86"/>
      <c r="CM418" s="86"/>
      <c r="CN418" s="86"/>
      <c r="CO418" s="86"/>
      <c r="CP418" s="86"/>
      <c r="CQ418" s="86"/>
      <c r="CR418" s="86"/>
      <c r="CS418" s="86"/>
      <c r="CT418" s="86"/>
      <c r="CU418" s="86"/>
      <c r="CV418" s="86"/>
      <c r="CW418" s="86"/>
      <c r="CX418" s="86"/>
      <c r="CY418" s="86"/>
      <c r="CZ418" s="86"/>
      <c r="DA418" s="86"/>
      <c r="DB418" s="86"/>
      <c r="DC418" s="86"/>
      <c r="DD418" s="86"/>
      <c r="DE418" s="86"/>
      <c r="DF418" s="86"/>
      <c r="DG418" s="86"/>
      <c r="DH418" s="86"/>
    </row>
    <row r="419" spans="1:112" s="69" customFormat="1" ht="25.5">
      <c r="A419" s="6"/>
      <c r="B419" s="6"/>
      <c r="C419" s="6" t="s">
        <v>833</v>
      </c>
      <c r="D419" s="6" t="s">
        <v>596</v>
      </c>
      <c r="E419" s="6"/>
      <c r="F419" s="6"/>
      <c r="G419" s="6" t="s">
        <v>37</v>
      </c>
      <c r="H419" s="13">
        <v>200</v>
      </c>
      <c r="I419" s="6"/>
      <c r="J419" s="6"/>
      <c r="K419" s="6"/>
      <c r="L419" s="6"/>
      <c r="M419" s="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  <c r="BV419" s="86"/>
      <c r="BW419" s="86"/>
      <c r="BX419" s="86"/>
      <c r="BY419" s="86"/>
      <c r="BZ419" s="86"/>
      <c r="CA419" s="86"/>
      <c r="CB419" s="86"/>
      <c r="CC419" s="86"/>
      <c r="CD419" s="86"/>
      <c r="CE419" s="86"/>
      <c r="CF419" s="86"/>
      <c r="CG419" s="86"/>
      <c r="CH419" s="86"/>
      <c r="CI419" s="86"/>
      <c r="CJ419" s="86"/>
      <c r="CK419" s="86"/>
      <c r="CL419" s="86"/>
      <c r="CM419" s="86"/>
      <c r="CN419" s="86"/>
      <c r="CO419" s="86"/>
      <c r="CP419" s="86"/>
      <c r="CQ419" s="86"/>
      <c r="CR419" s="86"/>
      <c r="CS419" s="86"/>
      <c r="CT419" s="86"/>
      <c r="CU419" s="86"/>
      <c r="CV419" s="86"/>
      <c r="CW419" s="86"/>
      <c r="CX419" s="86"/>
      <c r="CY419" s="86"/>
      <c r="CZ419" s="86"/>
      <c r="DA419" s="86"/>
      <c r="DB419" s="86"/>
      <c r="DC419" s="86"/>
      <c r="DD419" s="86"/>
      <c r="DE419" s="86"/>
      <c r="DF419" s="86"/>
      <c r="DG419" s="86"/>
      <c r="DH419" s="86"/>
    </row>
    <row r="420" spans="1:112" s="69" customFormat="1" ht="12.75">
      <c r="A420" s="6"/>
      <c r="B420" s="6"/>
      <c r="C420" s="6"/>
      <c r="D420" s="6"/>
      <c r="E420" s="6"/>
      <c r="F420" s="6"/>
      <c r="G420" s="6" t="s">
        <v>61</v>
      </c>
      <c r="H420" s="13">
        <v>5000</v>
      </c>
      <c r="I420" s="6"/>
      <c r="J420" s="6"/>
      <c r="K420" s="6"/>
      <c r="L420" s="6"/>
      <c r="M420" s="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  <c r="BV420" s="86"/>
      <c r="BW420" s="86"/>
      <c r="BX420" s="86"/>
      <c r="BY420" s="86"/>
      <c r="BZ420" s="86"/>
      <c r="CA420" s="86"/>
      <c r="CB420" s="86"/>
      <c r="CC420" s="86"/>
      <c r="CD420" s="86"/>
      <c r="CE420" s="86"/>
      <c r="CF420" s="86"/>
      <c r="CG420" s="86"/>
      <c r="CH420" s="86"/>
      <c r="CI420" s="86"/>
      <c r="CJ420" s="86"/>
      <c r="CK420" s="86"/>
      <c r="CL420" s="86"/>
      <c r="CM420" s="86"/>
      <c r="CN420" s="86"/>
      <c r="CO420" s="86"/>
      <c r="CP420" s="86"/>
      <c r="CQ420" s="86"/>
      <c r="CR420" s="86"/>
      <c r="CS420" s="86"/>
      <c r="CT420" s="86"/>
      <c r="CU420" s="86"/>
      <c r="CV420" s="86"/>
      <c r="CW420" s="86"/>
      <c r="CX420" s="86"/>
      <c r="CY420" s="86"/>
      <c r="CZ420" s="86"/>
      <c r="DA420" s="86"/>
      <c r="DB420" s="86"/>
      <c r="DC420" s="86"/>
      <c r="DD420" s="86"/>
      <c r="DE420" s="86"/>
      <c r="DF420" s="86"/>
      <c r="DG420" s="86"/>
      <c r="DH420" s="86"/>
    </row>
    <row r="421" spans="1:112" s="69" customFormat="1" ht="25.5">
      <c r="A421" s="6">
        <v>202</v>
      </c>
      <c r="B421" s="6"/>
      <c r="C421" s="6" t="s">
        <v>834</v>
      </c>
      <c r="D421" s="6" t="s">
        <v>835</v>
      </c>
      <c r="E421" s="6" t="s">
        <v>587</v>
      </c>
      <c r="F421" s="6" t="s">
        <v>836</v>
      </c>
      <c r="G421" s="6" t="s">
        <v>61</v>
      </c>
      <c r="H421" s="13">
        <v>3000</v>
      </c>
      <c r="I421" s="6"/>
      <c r="J421" s="6"/>
      <c r="K421" s="114">
        <v>42641</v>
      </c>
      <c r="L421" s="6" t="s">
        <v>837</v>
      </c>
      <c r="M421" s="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  <c r="BV421" s="86"/>
      <c r="BW421" s="86"/>
      <c r="BX421" s="86"/>
      <c r="BY421" s="86"/>
      <c r="BZ421" s="86"/>
      <c r="CA421" s="86"/>
      <c r="CB421" s="86"/>
      <c r="CC421" s="86"/>
      <c r="CD421" s="86"/>
      <c r="CE421" s="86"/>
      <c r="CF421" s="86"/>
      <c r="CG421" s="86"/>
      <c r="CH421" s="86"/>
      <c r="CI421" s="86"/>
      <c r="CJ421" s="86"/>
      <c r="CK421" s="86"/>
      <c r="CL421" s="86"/>
      <c r="CM421" s="86"/>
      <c r="CN421" s="86"/>
      <c r="CO421" s="86"/>
      <c r="CP421" s="86"/>
      <c r="CQ421" s="86"/>
      <c r="CR421" s="86"/>
      <c r="CS421" s="86"/>
      <c r="CT421" s="86"/>
      <c r="CU421" s="86"/>
      <c r="CV421" s="86"/>
      <c r="CW421" s="86"/>
      <c r="CX421" s="86"/>
      <c r="CY421" s="86"/>
      <c r="CZ421" s="86"/>
      <c r="DA421" s="86"/>
      <c r="DB421" s="86"/>
      <c r="DC421" s="86"/>
      <c r="DD421" s="86"/>
      <c r="DE421" s="86"/>
      <c r="DF421" s="86"/>
      <c r="DG421" s="86"/>
      <c r="DH421" s="86"/>
    </row>
    <row r="422" spans="1:112" s="69" customFormat="1" ht="12.75">
      <c r="A422" s="6"/>
      <c r="B422" s="6"/>
      <c r="C422" s="6"/>
      <c r="D422" s="6"/>
      <c r="E422" s="6"/>
      <c r="F422" s="131"/>
      <c r="G422" s="6" t="s">
        <v>37</v>
      </c>
      <c r="H422" s="13">
        <v>200</v>
      </c>
      <c r="I422" s="6"/>
      <c r="J422" s="6"/>
      <c r="K422" s="6"/>
      <c r="L422" s="6"/>
      <c r="M422" s="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  <c r="BX422" s="86"/>
      <c r="BY422" s="86"/>
      <c r="BZ422" s="86"/>
      <c r="CA422" s="86"/>
      <c r="CB422" s="86"/>
      <c r="CC422" s="86"/>
      <c r="CD422" s="86"/>
      <c r="CE422" s="86"/>
      <c r="CF422" s="86"/>
      <c r="CG422" s="86"/>
      <c r="CH422" s="86"/>
      <c r="CI422" s="86"/>
      <c r="CJ422" s="86"/>
      <c r="CK422" s="86"/>
      <c r="CL422" s="86"/>
      <c r="CM422" s="86"/>
      <c r="CN422" s="86"/>
      <c r="CO422" s="86"/>
      <c r="CP422" s="86"/>
      <c r="CQ422" s="86"/>
      <c r="CR422" s="86"/>
      <c r="CS422" s="86"/>
      <c r="CT422" s="86"/>
      <c r="CU422" s="86"/>
      <c r="CV422" s="86"/>
      <c r="CW422" s="86"/>
      <c r="CX422" s="86"/>
      <c r="CY422" s="86"/>
      <c r="CZ422" s="86"/>
      <c r="DA422" s="86"/>
      <c r="DB422" s="86"/>
      <c r="DC422" s="86"/>
      <c r="DD422" s="86"/>
      <c r="DE422" s="86"/>
      <c r="DF422" s="86"/>
      <c r="DG422" s="86"/>
      <c r="DH422" s="86"/>
    </row>
    <row r="423" spans="1:112" s="69" customFormat="1" ht="25.5">
      <c r="A423" s="6">
        <v>203</v>
      </c>
      <c r="B423" s="6"/>
      <c r="C423" s="6" t="s">
        <v>838</v>
      </c>
      <c r="D423" s="6" t="s">
        <v>39</v>
      </c>
      <c r="E423" s="6" t="s">
        <v>571</v>
      </c>
      <c r="F423" s="132" t="s">
        <v>839</v>
      </c>
      <c r="G423" s="6" t="s">
        <v>61</v>
      </c>
      <c r="H423" s="13">
        <v>4650</v>
      </c>
      <c r="I423" s="6"/>
      <c r="J423" s="6"/>
      <c r="K423" s="114">
        <v>43390</v>
      </c>
      <c r="L423" s="6" t="s">
        <v>840</v>
      </c>
      <c r="M423" s="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  <c r="BV423" s="86"/>
      <c r="BW423" s="86"/>
      <c r="BX423" s="86"/>
      <c r="BY423" s="86"/>
      <c r="BZ423" s="86"/>
      <c r="CA423" s="86"/>
      <c r="CB423" s="86"/>
      <c r="CC423" s="86"/>
      <c r="CD423" s="86"/>
      <c r="CE423" s="86"/>
      <c r="CF423" s="86"/>
      <c r="CG423" s="86"/>
      <c r="CH423" s="86"/>
      <c r="CI423" s="86"/>
      <c r="CJ423" s="86"/>
      <c r="CK423" s="86"/>
      <c r="CL423" s="86"/>
      <c r="CM423" s="86"/>
      <c r="CN423" s="86"/>
      <c r="CO423" s="86"/>
      <c r="CP423" s="86"/>
      <c r="CQ423" s="86"/>
      <c r="CR423" s="86"/>
      <c r="CS423" s="86"/>
      <c r="CT423" s="86"/>
      <c r="CU423" s="86"/>
      <c r="CV423" s="86"/>
      <c r="CW423" s="86"/>
      <c r="CX423" s="86"/>
      <c r="CY423" s="86"/>
      <c r="CZ423" s="86"/>
      <c r="DA423" s="86"/>
      <c r="DB423" s="86"/>
      <c r="DC423" s="86"/>
      <c r="DD423" s="86"/>
      <c r="DE423" s="86"/>
      <c r="DF423" s="86"/>
      <c r="DG423" s="86"/>
      <c r="DH423" s="86"/>
    </row>
    <row r="424" spans="1:112" s="69" customFormat="1" ht="25.5">
      <c r="A424" s="6">
        <v>204</v>
      </c>
      <c r="B424" s="6"/>
      <c r="C424" s="6" t="s">
        <v>841</v>
      </c>
      <c r="D424" s="6" t="s">
        <v>153</v>
      </c>
      <c r="E424" s="6" t="s">
        <v>842</v>
      </c>
      <c r="F424" s="6" t="s">
        <v>843</v>
      </c>
      <c r="G424" s="6" t="s">
        <v>61</v>
      </c>
      <c r="H424" s="6">
        <v>4200</v>
      </c>
      <c r="I424" s="6"/>
      <c r="J424" s="6"/>
      <c r="K424" s="114">
        <v>42678</v>
      </c>
      <c r="L424" s="6" t="s">
        <v>844</v>
      </c>
      <c r="M424" s="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  <c r="BX424" s="86"/>
      <c r="BY424" s="86"/>
      <c r="BZ424" s="86"/>
      <c r="CA424" s="86"/>
      <c r="CB424" s="86"/>
      <c r="CC424" s="86"/>
      <c r="CD424" s="86"/>
      <c r="CE424" s="86"/>
      <c r="CF424" s="86"/>
      <c r="CG424" s="86"/>
      <c r="CH424" s="86"/>
      <c r="CI424" s="86"/>
      <c r="CJ424" s="86"/>
      <c r="CK424" s="86"/>
      <c r="CL424" s="86"/>
      <c r="CM424" s="86"/>
      <c r="CN424" s="86"/>
      <c r="CO424" s="86"/>
      <c r="CP424" s="86"/>
      <c r="CQ424" s="86"/>
      <c r="CR424" s="86"/>
      <c r="CS424" s="86"/>
      <c r="CT424" s="86"/>
      <c r="CU424" s="86"/>
      <c r="CV424" s="86"/>
      <c r="CW424" s="86"/>
      <c r="CX424" s="86"/>
      <c r="CY424" s="86"/>
      <c r="CZ424" s="86"/>
      <c r="DA424" s="86"/>
      <c r="DB424" s="86"/>
      <c r="DC424" s="86"/>
      <c r="DD424" s="86"/>
      <c r="DE424" s="86"/>
      <c r="DF424" s="86"/>
      <c r="DG424" s="86"/>
      <c r="DH424" s="86"/>
    </row>
    <row r="425" spans="1:112" s="69" customFormat="1" ht="25.5">
      <c r="A425" s="6">
        <v>205</v>
      </c>
      <c r="B425" s="6"/>
      <c r="C425" s="6" t="s">
        <v>134</v>
      </c>
      <c r="D425" s="6" t="s">
        <v>39</v>
      </c>
      <c r="E425" s="6" t="s">
        <v>845</v>
      </c>
      <c r="F425" s="6" t="s">
        <v>136</v>
      </c>
      <c r="G425" s="6" t="s">
        <v>198</v>
      </c>
      <c r="H425" s="6"/>
      <c r="I425" s="6"/>
      <c r="J425" s="6">
        <v>13325</v>
      </c>
      <c r="K425" s="114">
        <v>42692</v>
      </c>
      <c r="L425" s="6" t="s">
        <v>846</v>
      </c>
      <c r="M425" s="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  <c r="BX425" s="86"/>
      <c r="BY425" s="86"/>
      <c r="BZ425" s="86"/>
      <c r="CA425" s="86"/>
      <c r="CB425" s="86"/>
      <c r="CC425" s="86"/>
      <c r="CD425" s="86"/>
      <c r="CE425" s="86"/>
      <c r="CF425" s="86"/>
      <c r="CG425" s="86"/>
      <c r="CH425" s="86"/>
      <c r="CI425" s="86"/>
      <c r="CJ425" s="86"/>
      <c r="CK425" s="86"/>
      <c r="CL425" s="86"/>
      <c r="CM425" s="86"/>
      <c r="CN425" s="86"/>
      <c r="CO425" s="86"/>
      <c r="CP425" s="86"/>
      <c r="CQ425" s="86"/>
      <c r="CR425" s="86"/>
      <c r="CS425" s="86"/>
      <c r="CT425" s="86"/>
      <c r="CU425" s="86"/>
      <c r="CV425" s="86"/>
      <c r="CW425" s="86"/>
      <c r="CX425" s="86"/>
      <c r="CY425" s="86"/>
      <c r="CZ425" s="86"/>
      <c r="DA425" s="86"/>
      <c r="DB425" s="86"/>
      <c r="DC425" s="86"/>
      <c r="DD425" s="86"/>
      <c r="DE425" s="86"/>
      <c r="DF425" s="86"/>
      <c r="DG425" s="86"/>
      <c r="DH425" s="86"/>
    </row>
    <row r="426" spans="1:112" s="69" customFormat="1" ht="25.5">
      <c r="A426" s="6">
        <v>206</v>
      </c>
      <c r="B426" s="6"/>
      <c r="C426" s="6" t="s">
        <v>847</v>
      </c>
      <c r="D426" s="6" t="s">
        <v>210</v>
      </c>
      <c r="E426" s="6" t="s">
        <v>848</v>
      </c>
      <c r="F426" s="6" t="s">
        <v>849</v>
      </c>
      <c r="G426" s="6" t="s">
        <v>495</v>
      </c>
      <c r="H426" s="6">
        <v>1455478</v>
      </c>
      <c r="I426" s="6"/>
      <c r="J426" s="6"/>
      <c r="K426" s="114">
        <v>42692</v>
      </c>
      <c r="L426" s="6" t="s">
        <v>850</v>
      </c>
      <c r="M426" s="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  <c r="BV426" s="86"/>
      <c r="BW426" s="86"/>
      <c r="BX426" s="86"/>
      <c r="BY426" s="86"/>
      <c r="BZ426" s="86"/>
      <c r="CA426" s="86"/>
      <c r="CB426" s="86"/>
      <c r="CC426" s="86"/>
      <c r="CD426" s="86"/>
      <c r="CE426" s="86"/>
      <c r="CF426" s="86"/>
      <c r="CG426" s="86"/>
      <c r="CH426" s="86"/>
      <c r="CI426" s="86"/>
      <c r="CJ426" s="86"/>
      <c r="CK426" s="86"/>
      <c r="CL426" s="86"/>
      <c r="CM426" s="86"/>
      <c r="CN426" s="86"/>
      <c r="CO426" s="86"/>
      <c r="CP426" s="86"/>
      <c r="CQ426" s="86"/>
      <c r="CR426" s="86"/>
      <c r="CS426" s="86"/>
      <c r="CT426" s="86"/>
      <c r="CU426" s="86"/>
      <c r="CV426" s="86"/>
      <c r="CW426" s="86"/>
      <c r="CX426" s="86"/>
      <c r="CY426" s="86"/>
      <c r="CZ426" s="86"/>
      <c r="DA426" s="86"/>
      <c r="DB426" s="86"/>
      <c r="DC426" s="86"/>
      <c r="DD426" s="86"/>
      <c r="DE426" s="86"/>
      <c r="DF426" s="86"/>
      <c r="DG426" s="86"/>
      <c r="DH426" s="86"/>
    </row>
    <row r="427" spans="1:112" s="69" customFormat="1" ht="25.5">
      <c r="A427" s="6">
        <v>207</v>
      </c>
      <c r="B427" s="6"/>
      <c r="C427" s="6" t="s">
        <v>851</v>
      </c>
      <c r="D427" s="6" t="s">
        <v>143</v>
      </c>
      <c r="E427" s="6" t="s">
        <v>852</v>
      </c>
      <c r="F427" s="6" t="s">
        <v>853</v>
      </c>
      <c r="G427" s="6" t="s">
        <v>61</v>
      </c>
      <c r="H427" s="6">
        <v>5000</v>
      </c>
      <c r="I427" s="6"/>
      <c r="J427" s="6"/>
      <c r="K427" s="114">
        <v>42678</v>
      </c>
      <c r="L427" s="6" t="s">
        <v>854</v>
      </c>
      <c r="M427" s="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  <c r="BX427" s="86"/>
      <c r="BY427" s="86"/>
      <c r="BZ427" s="86"/>
      <c r="CA427" s="86"/>
      <c r="CB427" s="86"/>
      <c r="CC427" s="86"/>
      <c r="CD427" s="86"/>
      <c r="CE427" s="86"/>
      <c r="CF427" s="86"/>
      <c r="CG427" s="86"/>
      <c r="CH427" s="86"/>
      <c r="CI427" s="86"/>
      <c r="CJ427" s="86"/>
      <c r="CK427" s="86"/>
      <c r="CL427" s="86"/>
      <c r="CM427" s="86"/>
      <c r="CN427" s="86"/>
      <c r="CO427" s="86"/>
      <c r="CP427" s="86"/>
      <c r="CQ427" s="86"/>
      <c r="CR427" s="86"/>
      <c r="CS427" s="86"/>
      <c r="CT427" s="86"/>
      <c r="CU427" s="86"/>
      <c r="CV427" s="86"/>
      <c r="CW427" s="86"/>
      <c r="CX427" s="86"/>
      <c r="CY427" s="86"/>
      <c r="CZ427" s="86"/>
      <c r="DA427" s="86"/>
      <c r="DB427" s="86"/>
      <c r="DC427" s="86"/>
      <c r="DD427" s="86"/>
      <c r="DE427" s="86"/>
      <c r="DF427" s="86"/>
      <c r="DG427" s="86"/>
      <c r="DH427" s="86"/>
    </row>
    <row r="428" spans="1:112" s="69" customFormat="1" ht="25.5">
      <c r="A428" s="6">
        <v>208</v>
      </c>
      <c r="B428" s="6"/>
      <c r="C428" s="6" t="s">
        <v>799</v>
      </c>
      <c r="D428" s="6" t="s">
        <v>153</v>
      </c>
      <c r="E428" s="6" t="s">
        <v>800</v>
      </c>
      <c r="F428" s="6" t="s">
        <v>855</v>
      </c>
      <c r="G428" s="6" t="s">
        <v>364</v>
      </c>
      <c r="H428" s="6">
        <v>114000</v>
      </c>
      <c r="I428" s="6"/>
      <c r="J428" s="6"/>
      <c r="K428" s="114">
        <v>42698</v>
      </c>
      <c r="L428" s="6" t="s">
        <v>856</v>
      </c>
      <c r="M428" s="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  <c r="BV428" s="86"/>
      <c r="BW428" s="86"/>
      <c r="BX428" s="86"/>
      <c r="BY428" s="86"/>
      <c r="BZ428" s="86"/>
      <c r="CA428" s="86"/>
      <c r="CB428" s="86"/>
      <c r="CC428" s="86"/>
      <c r="CD428" s="86"/>
      <c r="CE428" s="86"/>
      <c r="CF428" s="86"/>
      <c r="CG428" s="86"/>
      <c r="CH428" s="86"/>
      <c r="CI428" s="86"/>
      <c r="CJ428" s="86"/>
      <c r="CK428" s="86"/>
      <c r="CL428" s="86"/>
      <c r="CM428" s="86"/>
      <c r="CN428" s="86"/>
      <c r="CO428" s="86"/>
      <c r="CP428" s="86"/>
      <c r="CQ428" s="86"/>
      <c r="CR428" s="86"/>
      <c r="CS428" s="86"/>
      <c r="CT428" s="86"/>
      <c r="CU428" s="86"/>
      <c r="CV428" s="86"/>
      <c r="CW428" s="86"/>
      <c r="CX428" s="86"/>
      <c r="CY428" s="86"/>
      <c r="CZ428" s="86"/>
      <c r="DA428" s="86"/>
      <c r="DB428" s="86"/>
      <c r="DC428" s="86"/>
      <c r="DD428" s="86"/>
      <c r="DE428" s="86"/>
      <c r="DF428" s="86"/>
      <c r="DG428" s="86"/>
      <c r="DH428" s="86"/>
    </row>
    <row r="429" spans="1:112" s="69" customFormat="1" ht="25.5">
      <c r="A429" s="6">
        <v>209</v>
      </c>
      <c r="B429" s="6"/>
      <c r="C429" s="6" t="s">
        <v>857</v>
      </c>
      <c r="D429" s="6" t="s">
        <v>282</v>
      </c>
      <c r="E429" s="6" t="s">
        <v>858</v>
      </c>
      <c r="F429" s="6" t="s">
        <v>859</v>
      </c>
      <c r="G429" s="6" t="s">
        <v>364</v>
      </c>
      <c r="H429" s="6">
        <v>193500</v>
      </c>
      <c r="I429" s="6"/>
      <c r="J429" s="6"/>
      <c r="K429" s="114">
        <v>42697</v>
      </c>
      <c r="L429" s="6" t="s">
        <v>860</v>
      </c>
      <c r="M429" s="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  <c r="BX429" s="86"/>
      <c r="BY429" s="86"/>
      <c r="BZ429" s="86"/>
      <c r="CA429" s="86"/>
      <c r="CB429" s="86"/>
      <c r="CC429" s="86"/>
      <c r="CD429" s="86"/>
      <c r="CE429" s="86"/>
      <c r="CF429" s="86"/>
      <c r="CG429" s="86"/>
      <c r="CH429" s="86"/>
      <c r="CI429" s="86"/>
      <c r="CJ429" s="86"/>
      <c r="CK429" s="86"/>
      <c r="CL429" s="86"/>
      <c r="CM429" s="86"/>
      <c r="CN429" s="86"/>
      <c r="CO429" s="86"/>
      <c r="CP429" s="86"/>
      <c r="CQ429" s="86"/>
      <c r="CR429" s="86"/>
      <c r="CS429" s="86"/>
      <c r="CT429" s="86"/>
      <c r="CU429" s="86"/>
      <c r="CV429" s="86"/>
      <c r="CW429" s="86"/>
      <c r="CX429" s="86"/>
      <c r="CY429" s="86"/>
      <c r="CZ429" s="86"/>
      <c r="DA429" s="86"/>
      <c r="DB429" s="86"/>
      <c r="DC429" s="86"/>
      <c r="DD429" s="86"/>
      <c r="DE429" s="86"/>
      <c r="DF429" s="86"/>
      <c r="DG429" s="86"/>
      <c r="DH429" s="86"/>
    </row>
    <row r="430" spans="1:112" s="69" customFormat="1" ht="25.5">
      <c r="A430" s="6">
        <v>210</v>
      </c>
      <c r="B430" s="6"/>
      <c r="C430" s="6" t="s">
        <v>861</v>
      </c>
      <c r="D430" s="6" t="s">
        <v>89</v>
      </c>
      <c r="E430" s="6" t="s">
        <v>862</v>
      </c>
      <c r="F430" s="6" t="s">
        <v>863</v>
      </c>
      <c r="G430" s="6" t="s">
        <v>254</v>
      </c>
      <c r="H430" s="6"/>
      <c r="I430" s="6"/>
      <c r="J430" s="6">
        <v>5000</v>
      </c>
      <c r="K430" s="114">
        <v>42721</v>
      </c>
      <c r="L430" s="6" t="s">
        <v>864</v>
      </c>
      <c r="M430" s="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  <c r="BX430" s="86"/>
      <c r="BY430" s="86"/>
      <c r="BZ430" s="86"/>
      <c r="CA430" s="86"/>
      <c r="CB430" s="86"/>
      <c r="CC430" s="86"/>
      <c r="CD430" s="86"/>
      <c r="CE430" s="86"/>
      <c r="CF430" s="86"/>
      <c r="CG430" s="86"/>
      <c r="CH430" s="86"/>
      <c r="CI430" s="86"/>
      <c r="CJ430" s="86"/>
      <c r="CK430" s="86"/>
      <c r="CL430" s="86"/>
      <c r="CM430" s="86"/>
      <c r="CN430" s="86"/>
      <c r="CO430" s="86"/>
      <c r="CP430" s="86"/>
      <c r="CQ430" s="86"/>
      <c r="CR430" s="86"/>
      <c r="CS430" s="86"/>
      <c r="CT430" s="86"/>
      <c r="CU430" s="86"/>
      <c r="CV430" s="86"/>
      <c r="CW430" s="86"/>
      <c r="CX430" s="86"/>
      <c r="CY430" s="86"/>
      <c r="CZ430" s="86"/>
      <c r="DA430" s="86"/>
      <c r="DB430" s="86"/>
      <c r="DC430" s="86"/>
      <c r="DD430" s="86"/>
      <c r="DE430" s="86"/>
      <c r="DF430" s="86"/>
      <c r="DG430" s="86"/>
      <c r="DH430" s="86"/>
    </row>
    <row r="431" spans="1:112" s="69" customFormat="1" ht="12.75">
      <c r="A431" s="6"/>
      <c r="B431" s="6"/>
      <c r="C431" s="6"/>
      <c r="D431" s="6"/>
      <c r="E431" s="6"/>
      <c r="F431" s="6"/>
      <c r="G431" s="6" t="s">
        <v>160</v>
      </c>
      <c r="H431" s="6"/>
      <c r="I431" s="6"/>
      <c r="J431" s="6">
        <v>200</v>
      </c>
      <c r="K431" s="114"/>
      <c r="L431" s="6"/>
      <c r="M431" s="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  <c r="BX431" s="86"/>
      <c r="BY431" s="86"/>
      <c r="BZ431" s="86"/>
      <c r="CA431" s="86"/>
      <c r="CB431" s="86"/>
      <c r="CC431" s="86"/>
      <c r="CD431" s="86"/>
      <c r="CE431" s="86"/>
      <c r="CF431" s="86"/>
      <c r="CG431" s="86"/>
      <c r="CH431" s="86"/>
      <c r="CI431" s="86"/>
      <c r="CJ431" s="86"/>
      <c r="CK431" s="86"/>
      <c r="CL431" s="86"/>
      <c r="CM431" s="86"/>
      <c r="CN431" s="86"/>
      <c r="CO431" s="86"/>
      <c r="CP431" s="86"/>
      <c r="CQ431" s="86"/>
      <c r="CR431" s="86"/>
      <c r="CS431" s="86"/>
      <c r="CT431" s="86"/>
      <c r="CU431" s="86"/>
      <c r="CV431" s="86"/>
      <c r="CW431" s="86"/>
      <c r="CX431" s="86"/>
      <c r="CY431" s="86"/>
      <c r="CZ431" s="86"/>
      <c r="DA431" s="86"/>
      <c r="DB431" s="86"/>
      <c r="DC431" s="86"/>
      <c r="DD431" s="86"/>
      <c r="DE431" s="86"/>
      <c r="DF431" s="86"/>
      <c r="DG431" s="86"/>
      <c r="DH431" s="86"/>
    </row>
    <row r="432" spans="1:112" s="69" customFormat="1" ht="25.5">
      <c r="A432" s="6">
        <v>211</v>
      </c>
      <c r="B432" s="6"/>
      <c r="C432" s="6" t="s">
        <v>865</v>
      </c>
      <c r="D432" s="6" t="s">
        <v>67</v>
      </c>
      <c r="E432" s="6" t="s">
        <v>866</v>
      </c>
      <c r="F432" s="6" t="s">
        <v>867</v>
      </c>
      <c r="G432" s="6" t="s">
        <v>868</v>
      </c>
      <c r="H432" s="6">
        <v>200</v>
      </c>
      <c r="I432" s="6"/>
      <c r="J432" s="6"/>
      <c r="K432" s="114">
        <v>42782</v>
      </c>
      <c r="L432" s="6" t="s">
        <v>869</v>
      </c>
      <c r="M432" s="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  <c r="BV432" s="86"/>
      <c r="BW432" s="86"/>
      <c r="BX432" s="86"/>
      <c r="BY432" s="86"/>
      <c r="BZ432" s="86"/>
      <c r="CA432" s="86"/>
      <c r="CB432" s="86"/>
      <c r="CC432" s="86"/>
      <c r="CD432" s="86"/>
      <c r="CE432" s="86"/>
      <c r="CF432" s="86"/>
      <c r="CG432" s="86"/>
      <c r="CH432" s="86"/>
      <c r="CI432" s="86"/>
      <c r="CJ432" s="86"/>
      <c r="CK432" s="86"/>
      <c r="CL432" s="86"/>
      <c r="CM432" s="86"/>
      <c r="CN432" s="86"/>
      <c r="CO432" s="86"/>
      <c r="CP432" s="86"/>
      <c r="CQ432" s="86"/>
      <c r="CR432" s="86"/>
      <c r="CS432" s="86"/>
      <c r="CT432" s="86"/>
      <c r="CU432" s="86"/>
      <c r="CV432" s="86"/>
      <c r="CW432" s="86"/>
      <c r="CX432" s="86"/>
      <c r="CY432" s="86"/>
      <c r="CZ432" s="86"/>
      <c r="DA432" s="86"/>
      <c r="DB432" s="86"/>
      <c r="DC432" s="86"/>
      <c r="DD432" s="86"/>
      <c r="DE432" s="86"/>
      <c r="DF432" s="86"/>
      <c r="DG432" s="86"/>
      <c r="DH432" s="86"/>
    </row>
    <row r="433" spans="1:112" s="69" customFormat="1" ht="12.75">
      <c r="A433" s="6"/>
      <c r="B433" s="6"/>
      <c r="C433" s="6"/>
      <c r="D433" s="6"/>
      <c r="E433" s="6"/>
      <c r="F433" s="6"/>
      <c r="G433" s="6" t="s">
        <v>870</v>
      </c>
      <c r="H433" s="6">
        <v>5000</v>
      </c>
      <c r="I433" s="6"/>
      <c r="J433" s="6"/>
      <c r="K433" s="6"/>
      <c r="L433" s="6"/>
      <c r="M433" s="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  <c r="BY433" s="86"/>
      <c r="BZ433" s="86"/>
      <c r="CA433" s="86"/>
      <c r="CB433" s="86"/>
      <c r="CC433" s="86"/>
      <c r="CD433" s="86"/>
      <c r="CE433" s="86"/>
      <c r="CF433" s="86"/>
      <c r="CG433" s="86"/>
      <c r="CH433" s="86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6"/>
      <c r="DG433" s="86"/>
      <c r="DH433" s="86"/>
    </row>
    <row r="434" spans="1:112" s="69" customFormat="1" ht="25.5">
      <c r="A434" s="6">
        <v>212</v>
      </c>
      <c r="B434" s="6"/>
      <c r="C434" s="6" t="s">
        <v>871</v>
      </c>
      <c r="D434" s="6" t="s">
        <v>205</v>
      </c>
      <c r="E434" s="6" t="s">
        <v>872</v>
      </c>
      <c r="F434" s="6" t="s">
        <v>873</v>
      </c>
      <c r="G434" s="6" t="s">
        <v>160</v>
      </c>
      <c r="H434" s="6">
        <v>200</v>
      </c>
      <c r="I434" s="6"/>
      <c r="J434" s="6"/>
      <c r="K434" s="114">
        <v>42788</v>
      </c>
      <c r="L434" s="6" t="s">
        <v>874</v>
      </c>
      <c r="M434" s="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  <c r="BX434" s="86"/>
      <c r="BY434" s="86"/>
      <c r="BZ434" s="86"/>
      <c r="CA434" s="86"/>
      <c r="CB434" s="86"/>
      <c r="CC434" s="86"/>
      <c r="CD434" s="86"/>
      <c r="CE434" s="86"/>
      <c r="CF434" s="86"/>
      <c r="CG434" s="86"/>
      <c r="CH434" s="86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  <c r="CX434" s="86"/>
      <c r="CY434" s="86"/>
      <c r="CZ434" s="86"/>
      <c r="DA434" s="86"/>
      <c r="DB434" s="86"/>
      <c r="DC434" s="86"/>
      <c r="DD434" s="86"/>
      <c r="DE434" s="86"/>
      <c r="DF434" s="86"/>
      <c r="DG434" s="86"/>
      <c r="DH434" s="86"/>
    </row>
    <row r="435" spans="1:112" s="69" customFormat="1" ht="12.75">
      <c r="A435" s="6"/>
      <c r="B435" s="6"/>
      <c r="C435" s="6"/>
      <c r="D435" s="6"/>
      <c r="E435" s="6"/>
      <c r="F435" s="6"/>
      <c r="G435" s="6" t="s">
        <v>254</v>
      </c>
      <c r="H435" s="6">
        <v>19000</v>
      </c>
      <c r="I435" s="6"/>
      <c r="J435" s="6"/>
      <c r="K435" s="6"/>
      <c r="L435" s="6"/>
      <c r="M435" s="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  <c r="BY435" s="86"/>
      <c r="BZ435" s="86"/>
      <c r="CA435" s="86"/>
      <c r="CB435" s="86"/>
      <c r="CC435" s="86"/>
      <c r="CD435" s="86"/>
      <c r="CE435" s="86"/>
      <c r="CF435" s="86"/>
      <c r="CG435" s="86"/>
      <c r="CH435" s="86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  <c r="CX435" s="86"/>
      <c r="CY435" s="86"/>
      <c r="CZ435" s="86"/>
      <c r="DA435" s="86"/>
      <c r="DB435" s="86"/>
      <c r="DC435" s="86"/>
      <c r="DD435" s="86"/>
      <c r="DE435" s="86"/>
      <c r="DF435" s="86"/>
      <c r="DG435" s="86"/>
      <c r="DH435" s="86"/>
    </row>
    <row r="436" spans="1:112" s="69" customFormat="1" ht="25.5">
      <c r="A436" s="6">
        <v>213</v>
      </c>
      <c r="B436" s="6"/>
      <c r="C436" s="6" t="s">
        <v>875</v>
      </c>
      <c r="D436" s="6" t="s">
        <v>205</v>
      </c>
      <c r="E436" s="6" t="s">
        <v>876</v>
      </c>
      <c r="F436" s="6" t="s">
        <v>877</v>
      </c>
      <c r="G436" s="6" t="s">
        <v>878</v>
      </c>
      <c r="H436" s="6">
        <v>4000</v>
      </c>
      <c r="I436" s="6"/>
      <c r="J436" s="6"/>
      <c r="K436" s="114">
        <v>42814</v>
      </c>
      <c r="L436" s="6" t="s">
        <v>879</v>
      </c>
      <c r="M436" s="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  <c r="BX436" s="86"/>
      <c r="BY436" s="86"/>
      <c r="BZ436" s="86"/>
      <c r="CA436" s="86"/>
      <c r="CB436" s="86"/>
      <c r="CC436" s="86"/>
      <c r="CD436" s="86"/>
      <c r="CE436" s="86"/>
      <c r="CF436" s="86"/>
      <c r="CG436" s="86"/>
      <c r="CH436" s="86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  <c r="CX436" s="86"/>
      <c r="CY436" s="86"/>
      <c r="CZ436" s="86"/>
      <c r="DA436" s="86"/>
      <c r="DB436" s="86"/>
      <c r="DC436" s="86"/>
      <c r="DD436" s="86"/>
      <c r="DE436" s="86"/>
      <c r="DF436" s="86"/>
      <c r="DG436" s="86"/>
      <c r="DH436" s="86"/>
    </row>
    <row r="437" spans="1:112" s="69" customFormat="1" ht="25.5">
      <c r="A437" s="6">
        <v>214</v>
      </c>
      <c r="B437" s="6"/>
      <c r="C437" s="6" t="s">
        <v>875</v>
      </c>
      <c r="D437" s="6" t="s">
        <v>205</v>
      </c>
      <c r="E437" s="6" t="s">
        <v>876</v>
      </c>
      <c r="F437" s="6" t="s">
        <v>880</v>
      </c>
      <c r="G437" s="6" t="s">
        <v>878</v>
      </c>
      <c r="H437" s="6">
        <v>3500</v>
      </c>
      <c r="I437" s="6"/>
      <c r="J437" s="6"/>
      <c r="K437" s="114">
        <v>42814</v>
      </c>
      <c r="L437" s="6" t="s">
        <v>881</v>
      </c>
      <c r="M437" s="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  <c r="BX437" s="86"/>
      <c r="BY437" s="86"/>
      <c r="BZ437" s="86"/>
      <c r="CA437" s="86"/>
      <c r="CB437" s="86"/>
      <c r="CC437" s="86"/>
      <c r="CD437" s="86"/>
      <c r="CE437" s="86"/>
      <c r="CF437" s="86"/>
      <c r="CG437" s="86"/>
      <c r="CH437" s="86"/>
      <c r="CI437" s="86"/>
      <c r="CJ437" s="86"/>
      <c r="CK437" s="86"/>
      <c r="CL437" s="86"/>
      <c r="CM437" s="86"/>
      <c r="CN437" s="86"/>
      <c r="CO437" s="86"/>
      <c r="CP437" s="86"/>
      <c r="CQ437" s="86"/>
      <c r="CR437" s="86"/>
      <c r="CS437" s="86"/>
      <c r="CT437" s="86"/>
      <c r="CU437" s="86"/>
      <c r="CV437" s="86"/>
      <c r="CW437" s="86"/>
      <c r="CX437" s="86"/>
      <c r="CY437" s="86"/>
      <c r="CZ437" s="86"/>
      <c r="DA437" s="86"/>
      <c r="DB437" s="86"/>
      <c r="DC437" s="86"/>
      <c r="DD437" s="86"/>
      <c r="DE437" s="86"/>
      <c r="DF437" s="86"/>
      <c r="DG437" s="86"/>
      <c r="DH437" s="86"/>
    </row>
    <row r="438" spans="1:112" s="69" customFormat="1" ht="25.5">
      <c r="A438" s="6">
        <v>215</v>
      </c>
      <c r="B438" s="6"/>
      <c r="C438" s="6" t="s">
        <v>875</v>
      </c>
      <c r="D438" s="6" t="s">
        <v>205</v>
      </c>
      <c r="E438" s="6" t="s">
        <v>876</v>
      </c>
      <c r="F438" s="6" t="s">
        <v>882</v>
      </c>
      <c r="G438" s="6" t="s">
        <v>878</v>
      </c>
      <c r="H438" s="6">
        <v>4000</v>
      </c>
      <c r="I438" s="6"/>
      <c r="J438" s="6"/>
      <c r="K438" s="114">
        <v>42814</v>
      </c>
      <c r="L438" s="6" t="s">
        <v>883</v>
      </c>
      <c r="M438" s="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  <c r="BX438" s="86"/>
      <c r="BY438" s="86"/>
      <c r="BZ438" s="86"/>
      <c r="CA438" s="86"/>
      <c r="CB438" s="86"/>
      <c r="CC438" s="86"/>
      <c r="CD438" s="86"/>
      <c r="CE438" s="86"/>
      <c r="CF438" s="86"/>
      <c r="CG438" s="86"/>
      <c r="CH438" s="86"/>
      <c r="CI438" s="86"/>
      <c r="CJ438" s="86"/>
      <c r="CK438" s="86"/>
      <c r="CL438" s="86"/>
      <c r="CM438" s="86"/>
      <c r="CN438" s="86"/>
      <c r="CO438" s="86"/>
      <c r="CP438" s="86"/>
      <c r="CQ438" s="86"/>
      <c r="CR438" s="86"/>
      <c r="CS438" s="86"/>
      <c r="CT438" s="86"/>
      <c r="CU438" s="86"/>
      <c r="CV438" s="86"/>
      <c r="CW438" s="86"/>
      <c r="CX438" s="86"/>
      <c r="CY438" s="86"/>
      <c r="CZ438" s="86"/>
      <c r="DA438" s="86"/>
      <c r="DB438" s="86"/>
      <c r="DC438" s="86"/>
      <c r="DD438" s="86"/>
      <c r="DE438" s="86"/>
      <c r="DF438" s="86"/>
      <c r="DG438" s="86"/>
      <c r="DH438" s="86"/>
    </row>
    <row r="439" spans="1:112" s="69" customFormat="1" ht="25.5">
      <c r="A439" s="6">
        <v>216</v>
      </c>
      <c r="B439" s="6"/>
      <c r="C439" s="6" t="s">
        <v>875</v>
      </c>
      <c r="D439" s="6" t="s">
        <v>205</v>
      </c>
      <c r="E439" s="6" t="s">
        <v>876</v>
      </c>
      <c r="F439" s="6" t="s">
        <v>884</v>
      </c>
      <c r="G439" s="6" t="s">
        <v>878</v>
      </c>
      <c r="H439" s="6">
        <v>3500</v>
      </c>
      <c r="I439" s="6"/>
      <c r="J439" s="6"/>
      <c r="K439" s="114">
        <v>42814</v>
      </c>
      <c r="L439" s="6" t="s">
        <v>885</v>
      </c>
      <c r="M439" s="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  <c r="BV439" s="86"/>
      <c r="BW439" s="86"/>
      <c r="BX439" s="86"/>
      <c r="BY439" s="86"/>
      <c r="BZ439" s="86"/>
      <c r="CA439" s="86"/>
      <c r="CB439" s="86"/>
      <c r="CC439" s="86"/>
      <c r="CD439" s="86"/>
      <c r="CE439" s="86"/>
      <c r="CF439" s="86"/>
      <c r="CG439" s="86"/>
      <c r="CH439" s="86"/>
      <c r="CI439" s="86"/>
      <c r="CJ439" s="86"/>
      <c r="CK439" s="86"/>
      <c r="CL439" s="86"/>
      <c r="CM439" s="86"/>
      <c r="CN439" s="86"/>
      <c r="CO439" s="86"/>
      <c r="CP439" s="86"/>
      <c r="CQ439" s="86"/>
      <c r="CR439" s="86"/>
      <c r="CS439" s="86"/>
      <c r="CT439" s="86"/>
      <c r="CU439" s="86"/>
      <c r="CV439" s="86"/>
      <c r="CW439" s="86"/>
      <c r="CX439" s="86"/>
      <c r="CY439" s="86"/>
      <c r="CZ439" s="86"/>
      <c r="DA439" s="86"/>
      <c r="DB439" s="86"/>
      <c r="DC439" s="86"/>
      <c r="DD439" s="86"/>
      <c r="DE439" s="86"/>
      <c r="DF439" s="86"/>
      <c r="DG439" s="86"/>
      <c r="DH439" s="86"/>
    </row>
    <row r="440" spans="1:112" s="69" customFormat="1" ht="25.5">
      <c r="A440" s="6">
        <v>217</v>
      </c>
      <c r="B440" s="6"/>
      <c r="C440" s="6" t="s">
        <v>886</v>
      </c>
      <c r="D440" s="6" t="s">
        <v>282</v>
      </c>
      <c r="E440" s="6" t="s">
        <v>887</v>
      </c>
      <c r="F440" s="6" t="s">
        <v>888</v>
      </c>
      <c r="G440" s="6" t="s">
        <v>61</v>
      </c>
      <c r="H440" s="6">
        <v>1500</v>
      </c>
      <c r="I440" s="6"/>
      <c r="J440" s="6"/>
      <c r="K440" s="114">
        <v>42814</v>
      </c>
      <c r="L440" s="6" t="s">
        <v>889</v>
      </c>
      <c r="M440" s="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  <c r="BV440" s="86"/>
      <c r="BW440" s="86"/>
      <c r="BX440" s="86"/>
      <c r="BY440" s="86"/>
      <c r="BZ440" s="86"/>
      <c r="CA440" s="86"/>
      <c r="CB440" s="86"/>
      <c r="CC440" s="86"/>
      <c r="CD440" s="86"/>
      <c r="CE440" s="86"/>
      <c r="CF440" s="86"/>
      <c r="CG440" s="86"/>
      <c r="CH440" s="86"/>
      <c r="CI440" s="86"/>
      <c r="CJ440" s="86"/>
      <c r="CK440" s="86"/>
      <c r="CL440" s="86"/>
      <c r="CM440" s="86"/>
      <c r="CN440" s="86"/>
      <c r="CO440" s="86"/>
      <c r="CP440" s="86"/>
      <c r="CQ440" s="86"/>
      <c r="CR440" s="86"/>
      <c r="CS440" s="86"/>
      <c r="CT440" s="86"/>
      <c r="CU440" s="86"/>
      <c r="CV440" s="86"/>
      <c r="CW440" s="86"/>
      <c r="CX440" s="86"/>
      <c r="CY440" s="86"/>
      <c r="CZ440" s="86"/>
      <c r="DA440" s="86"/>
      <c r="DB440" s="86"/>
      <c r="DC440" s="86"/>
      <c r="DD440" s="86"/>
      <c r="DE440" s="86"/>
      <c r="DF440" s="86"/>
      <c r="DG440" s="86"/>
      <c r="DH440" s="86"/>
    </row>
    <row r="441" spans="1:112" s="69" customFormat="1" ht="25.5">
      <c r="A441" s="6">
        <v>218</v>
      </c>
      <c r="B441" s="6"/>
      <c r="C441" s="6" t="s">
        <v>890</v>
      </c>
      <c r="D441" s="6" t="s">
        <v>89</v>
      </c>
      <c r="E441" s="6" t="s">
        <v>891</v>
      </c>
      <c r="F441" s="6" t="s">
        <v>892</v>
      </c>
      <c r="G441" s="6" t="s">
        <v>160</v>
      </c>
      <c r="H441" s="6">
        <v>200</v>
      </c>
      <c r="I441" s="6"/>
      <c r="J441" s="6"/>
      <c r="K441" s="114">
        <v>42815</v>
      </c>
      <c r="L441" s="6" t="s">
        <v>893</v>
      </c>
      <c r="M441" s="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  <c r="BV441" s="86"/>
      <c r="BW441" s="86"/>
      <c r="BX441" s="86"/>
      <c r="BY441" s="86"/>
      <c r="BZ441" s="86"/>
      <c r="CA441" s="86"/>
      <c r="CB441" s="86"/>
      <c r="CC441" s="86"/>
      <c r="CD441" s="86"/>
      <c r="CE441" s="86"/>
      <c r="CF441" s="86"/>
      <c r="CG441" s="86"/>
      <c r="CH441" s="86"/>
      <c r="CI441" s="86"/>
      <c r="CJ441" s="86"/>
      <c r="CK441" s="86"/>
      <c r="CL441" s="86"/>
      <c r="CM441" s="86"/>
      <c r="CN441" s="86"/>
      <c r="CO441" s="86"/>
      <c r="CP441" s="86"/>
      <c r="CQ441" s="86"/>
      <c r="CR441" s="86"/>
      <c r="CS441" s="86"/>
      <c r="CT441" s="86"/>
      <c r="CU441" s="86"/>
      <c r="CV441" s="86"/>
      <c r="CW441" s="86"/>
      <c r="CX441" s="86"/>
      <c r="CY441" s="86"/>
      <c r="CZ441" s="86"/>
      <c r="DA441" s="86"/>
      <c r="DB441" s="86"/>
      <c r="DC441" s="86"/>
      <c r="DD441" s="86"/>
      <c r="DE441" s="86"/>
      <c r="DF441" s="86"/>
      <c r="DG441" s="86"/>
      <c r="DH441" s="86"/>
    </row>
    <row r="442" spans="1:112" s="69" customFormat="1" ht="12.75">
      <c r="A442" s="6"/>
      <c r="B442" s="6"/>
      <c r="C442" s="6"/>
      <c r="D442" s="6"/>
      <c r="E442" s="6"/>
      <c r="F442" s="6"/>
      <c r="G442" s="6" t="s">
        <v>254</v>
      </c>
      <c r="H442" s="6">
        <v>4700</v>
      </c>
      <c r="I442" s="6"/>
      <c r="J442" s="6"/>
      <c r="K442" s="6"/>
      <c r="L442" s="6"/>
      <c r="M442" s="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  <c r="BX442" s="86"/>
      <c r="BY442" s="86"/>
      <c r="BZ442" s="86"/>
      <c r="CA442" s="86"/>
      <c r="CB442" s="86"/>
      <c r="CC442" s="86"/>
      <c r="CD442" s="86"/>
      <c r="CE442" s="86"/>
      <c r="CF442" s="86"/>
      <c r="CG442" s="86"/>
      <c r="CH442" s="86"/>
      <c r="CI442" s="86"/>
      <c r="CJ442" s="86"/>
      <c r="CK442" s="86"/>
      <c r="CL442" s="86"/>
      <c r="CM442" s="86"/>
      <c r="CN442" s="86"/>
      <c r="CO442" s="86"/>
      <c r="CP442" s="86"/>
      <c r="CQ442" s="86"/>
      <c r="CR442" s="86"/>
      <c r="CS442" s="86"/>
      <c r="CT442" s="86"/>
      <c r="CU442" s="86"/>
      <c r="CV442" s="86"/>
      <c r="CW442" s="86"/>
      <c r="CX442" s="86"/>
      <c r="CY442" s="86"/>
      <c r="CZ442" s="86"/>
      <c r="DA442" s="86"/>
      <c r="DB442" s="86"/>
      <c r="DC442" s="86"/>
      <c r="DD442" s="86"/>
      <c r="DE442" s="86"/>
      <c r="DF442" s="86"/>
      <c r="DG442" s="86"/>
      <c r="DH442" s="86"/>
    </row>
    <row r="443" spans="1:112" s="69" customFormat="1" ht="12.75">
      <c r="A443" s="6"/>
      <c r="B443" s="6"/>
      <c r="C443" s="6"/>
      <c r="D443" s="6"/>
      <c r="E443" s="6"/>
      <c r="F443" s="6"/>
      <c r="G443" s="6" t="s">
        <v>198</v>
      </c>
      <c r="H443" s="6">
        <v>1350</v>
      </c>
      <c r="I443" s="6"/>
      <c r="J443" s="6"/>
      <c r="K443" s="6"/>
      <c r="L443" s="6"/>
      <c r="M443" s="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  <c r="BV443" s="86"/>
      <c r="BW443" s="86"/>
      <c r="BX443" s="86"/>
      <c r="BY443" s="86"/>
      <c r="BZ443" s="86"/>
      <c r="CA443" s="86"/>
      <c r="CB443" s="86"/>
      <c r="CC443" s="86"/>
      <c r="CD443" s="86"/>
      <c r="CE443" s="86"/>
      <c r="CF443" s="86"/>
      <c r="CG443" s="86"/>
      <c r="CH443" s="86"/>
      <c r="CI443" s="86"/>
      <c r="CJ443" s="86"/>
      <c r="CK443" s="86"/>
      <c r="CL443" s="86"/>
      <c r="CM443" s="86"/>
      <c r="CN443" s="86"/>
      <c r="CO443" s="86"/>
      <c r="CP443" s="86"/>
      <c r="CQ443" s="86"/>
      <c r="CR443" s="86"/>
      <c r="CS443" s="86"/>
      <c r="CT443" s="86"/>
      <c r="CU443" s="86"/>
      <c r="CV443" s="86"/>
      <c r="CW443" s="86"/>
      <c r="CX443" s="86"/>
      <c r="CY443" s="86"/>
      <c r="CZ443" s="86"/>
      <c r="DA443" s="86"/>
      <c r="DB443" s="86"/>
      <c r="DC443" s="86"/>
      <c r="DD443" s="86"/>
      <c r="DE443" s="86"/>
      <c r="DF443" s="86"/>
      <c r="DG443" s="86"/>
      <c r="DH443" s="86"/>
    </row>
    <row r="444" spans="1:112" s="69" customFormat="1" ht="31.5" customHeight="1">
      <c r="A444" s="6">
        <v>219</v>
      </c>
      <c r="B444" s="6"/>
      <c r="C444" s="6" t="s">
        <v>894</v>
      </c>
      <c r="D444" s="6" t="s">
        <v>89</v>
      </c>
      <c r="E444" s="6" t="s">
        <v>895</v>
      </c>
      <c r="F444" s="6" t="s">
        <v>896</v>
      </c>
      <c r="G444" s="6" t="s">
        <v>560</v>
      </c>
      <c r="H444" s="6">
        <v>1954977</v>
      </c>
      <c r="I444" s="6"/>
      <c r="J444" s="6"/>
      <c r="K444" s="114">
        <v>42816</v>
      </c>
      <c r="L444" s="6" t="s">
        <v>897</v>
      </c>
      <c r="M444" s="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  <c r="BV444" s="86"/>
      <c r="BW444" s="86"/>
      <c r="BX444" s="86"/>
      <c r="BY444" s="86"/>
      <c r="BZ444" s="86"/>
      <c r="CA444" s="86"/>
      <c r="CB444" s="86"/>
      <c r="CC444" s="86"/>
      <c r="CD444" s="86"/>
      <c r="CE444" s="86"/>
      <c r="CF444" s="86"/>
      <c r="CG444" s="86"/>
      <c r="CH444" s="86"/>
      <c r="CI444" s="86"/>
      <c r="CJ444" s="86"/>
      <c r="CK444" s="86"/>
      <c r="CL444" s="86"/>
      <c r="CM444" s="86"/>
      <c r="CN444" s="86"/>
      <c r="CO444" s="86"/>
      <c r="CP444" s="86"/>
      <c r="CQ444" s="86"/>
      <c r="CR444" s="86"/>
      <c r="CS444" s="86"/>
      <c r="CT444" s="86"/>
      <c r="CU444" s="86"/>
      <c r="CV444" s="86"/>
      <c r="CW444" s="86"/>
      <c r="CX444" s="86"/>
      <c r="CY444" s="86"/>
      <c r="CZ444" s="86"/>
      <c r="DA444" s="86"/>
      <c r="DB444" s="86"/>
      <c r="DC444" s="86"/>
      <c r="DD444" s="86"/>
      <c r="DE444" s="86"/>
      <c r="DF444" s="86"/>
      <c r="DG444" s="86"/>
      <c r="DH444" s="86"/>
    </row>
    <row r="445" spans="1:112" s="69" customFormat="1" ht="51">
      <c r="A445" s="6">
        <v>220</v>
      </c>
      <c r="B445" s="6"/>
      <c r="C445" s="6" t="s">
        <v>894</v>
      </c>
      <c r="D445" s="6" t="s">
        <v>89</v>
      </c>
      <c r="E445" s="6" t="s">
        <v>895</v>
      </c>
      <c r="F445" s="6" t="s">
        <v>898</v>
      </c>
      <c r="G445" s="6" t="s">
        <v>123</v>
      </c>
      <c r="H445" s="6">
        <v>70649</v>
      </c>
      <c r="I445" s="6"/>
      <c r="J445" s="6"/>
      <c r="K445" s="114">
        <v>42816</v>
      </c>
      <c r="L445" s="6" t="s">
        <v>899</v>
      </c>
      <c r="M445" s="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  <c r="BX445" s="86"/>
      <c r="BY445" s="86"/>
      <c r="BZ445" s="86"/>
      <c r="CA445" s="86"/>
      <c r="CB445" s="86"/>
      <c r="CC445" s="86"/>
      <c r="CD445" s="86"/>
      <c r="CE445" s="86"/>
      <c r="CF445" s="86"/>
      <c r="CG445" s="86"/>
      <c r="CH445" s="86"/>
      <c r="CI445" s="86"/>
      <c r="CJ445" s="86"/>
      <c r="CK445" s="86"/>
      <c r="CL445" s="86"/>
      <c r="CM445" s="86"/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  <c r="CX445" s="86"/>
      <c r="CY445" s="86"/>
      <c r="CZ445" s="86"/>
      <c r="DA445" s="86"/>
      <c r="DB445" s="86"/>
      <c r="DC445" s="86"/>
      <c r="DD445" s="86"/>
      <c r="DE445" s="86"/>
      <c r="DF445" s="86"/>
      <c r="DG445" s="86"/>
      <c r="DH445" s="86"/>
    </row>
    <row r="446" spans="1:112" s="69" customFormat="1" ht="25.5">
      <c r="A446" s="6">
        <v>221</v>
      </c>
      <c r="B446" s="6"/>
      <c r="C446" s="6" t="s">
        <v>900</v>
      </c>
      <c r="D446" s="6" t="s">
        <v>39</v>
      </c>
      <c r="E446" s="6" t="s">
        <v>901</v>
      </c>
      <c r="F446" s="6" t="s">
        <v>902</v>
      </c>
      <c r="G446" s="6" t="s">
        <v>37</v>
      </c>
      <c r="H446" s="6">
        <v>200</v>
      </c>
      <c r="I446" s="6"/>
      <c r="J446" s="6"/>
      <c r="K446" s="114">
        <v>42824</v>
      </c>
      <c r="L446" s="6" t="s">
        <v>903</v>
      </c>
      <c r="M446" s="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  <c r="BX446" s="86"/>
      <c r="BY446" s="86"/>
      <c r="BZ446" s="86"/>
      <c r="CA446" s="86"/>
      <c r="CB446" s="86"/>
      <c r="CC446" s="86"/>
      <c r="CD446" s="86"/>
      <c r="CE446" s="86"/>
      <c r="CF446" s="86"/>
      <c r="CG446" s="86"/>
      <c r="CH446" s="86"/>
      <c r="CI446" s="86"/>
      <c r="CJ446" s="86"/>
      <c r="CK446" s="86"/>
      <c r="CL446" s="86"/>
      <c r="CM446" s="86"/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  <c r="CX446" s="86"/>
      <c r="CY446" s="86"/>
      <c r="CZ446" s="86"/>
      <c r="DA446" s="86"/>
      <c r="DB446" s="86"/>
      <c r="DC446" s="86"/>
      <c r="DD446" s="86"/>
      <c r="DE446" s="86"/>
      <c r="DF446" s="86"/>
      <c r="DG446" s="86"/>
      <c r="DH446" s="86"/>
    </row>
    <row r="447" spans="1:112" s="69" customFormat="1" ht="12.75">
      <c r="A447" s="6"/>
      <c r="B447" s="6"/>
      <c r="C447" s="6"/>
      <c r="D447" s="6"/>
      <c r="E447" s="6"/>
      <c r="F447" s="6"/>
      <c r="G447" s="6" t="s">
        <v>198</v>
      </c>
      <c r="H447" s="6">
        <v>6610</v>
      </c>
      <c r="I447" s="6"/>
      <c r="J447" s="6"/>
      <c r="K447" s="6"/>
      <c r="L447" s="6"/>
      <c r="M447" s="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  <c r="BV447" s="86"/>
      <c r="BW447" s="86"/>
      <c r="BX447" s="86"/>
      <c r="BY447" s="86"/>
      <c r="BZ447" s="86"/>
      <c r="CA447" s="86"/>
      <c r="CB447" s="86"/>
      <c r="CC447" s="86"/>
      <c r="CD447" s="86"/>
      <c r="CE447" s="86"/>
      <c r="CF447" s="86"/>
      <c r="CG447" s="86"/>
      <c r="CH447" s="86"/>
      <c r="CI447" s="86"/>
      <c r="CJ447" s="86"/>
      <c r="CK447" s="86"/>
      <c r="CL447" s="86"/>
      <c r="CM447" s="86"/>
      <c r="CN447" s="86"/>
      <c r="CO447" s="86"/>
      <c r="CP447" s="86"/>
      <c r="CQ447" s="86"/>
      <c r="CR447" s="86"/>
      <c r="CS447" s="86"/>
      <c r="CT447" s="86"/>
      <c r="CU447" s="86"/>
      <c r="CV447" s="86"/>
      <c r="CW447" s="86"/>
      <c r="CX447" s="86"/>
      <c r="CY447" s="86"/>
      <c r="CZ447" s="86"/>
      <c r="DA447" s="86"/>
      <c r="DB447" s="86"/>
      <c r="DC447" s="86"/>
      <c r="DD447" s="86"/>
      <c r="DE447" s="86"/>
      <c r="DF447" s="86"/>
      <c r="DG447" s="86"/>
      <c r="DH447" s="86"/>
    </row>
    <row r="448" spans="1:112" s="69" customFormat="1" ht="25.5">
      <c r="A448" s="6">
        <v>222</v>
      </c>
      <c r="B448" s="6"/>
      <c r="C448" s="6" t="s">
        <v>904</v>
      </c>
      <c r="D448" s="6" t="s">
        <v>905</v>
      </c>
      <c r="E448" s="6" t="s">
        <v>906</v>
      </c>
      <c r="F448" s="6" t="s">
        <v>907</v>
      </c>
      <c r="G448" s="6" t="s">
        <v>560</v>
      </c>
      <c r="H448" s="6">
        <v>4217196</v>
      </c>
      <c r="I448" s="6"/>
      <c r="J448" s="6"/>
      <c r="K448" s="6"/>
      <c r="L448" s="6" t="s">
        <v>908</v>
      </c>
      <c r="M448" s="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  <c r="BV448" s="86"/>
      <c r="BW448" s="86"/>
      <c r="BX448" s="86"/>
      <c r="BY448" s="86"/>
      <c r="BZ448" s="86"/>
      <c r="CA448" s="86"/>
      <c r="CB448" s="86"/>
      <c r="CC448" s="86"/>
      <c r="CD448" s="86"/>
      <c r="CE448" s="86"/>
      <c r="CF448" s="86"/>
      <c r="CG448" s="86"/>
      <c r="CH448" s="86"/>
      <c r="CI448" s="86"/>
      <c r="CJ448" s="86"/>
      <c r="CK448" s="86"/>
      <c r="CL448" s="86"/>
      <c r="CM448" s="86"/>
      <c r="CN448" s="86"/>
      <c r="CO448" s="86"/>
      <c r="CP448" s="86"/>
      <c r="CQ448" s="86"/>
      <c r="CR448" s="86"/>
      <c r="CS448" s="86"/>
      <c r="CT448" s="86"/>
      <c r="CU448" s="86"/>
      <c r="CV448" s="86"/>
      <c r="CW448" s="86"/>
      <c r="CX448" s="86"/>
      <c r="CY448" s="86"/>
      <c r="CZ448" s="86"/>
      <c r="DA448" s="86"/>
      <c r="DB448" s="86"/>
      <c r="DC448" s="86"/>
      <c r="DD448" s="86"/>
      <c r="DE448" s="86"/>
      <c r="DF448" s="86"/>
      <c r="DG448" s="86"/>
      <c r="DH448" s="86"/>
    </row>
    <row r="449" spans="1:112" s="69" customFormat="1" ht="25.5">
      <c r="A449" s="6">
        <v>223</v>
      </c>
      <c r="B449" s="6"/>
      <c r="C449" s="6" t="s">
        <v>909</v>
      </c>
      <c r="D449" s="6" t="s">
        <v>301</v>
      </c>
      <c r="E449" s="6" t="s">
        <v>910</v>
      </c>
      <c r="F449" s="6" t="s">
        <v>911</v>
      </c>
      <c r="G449" s="6" t="s">
        <v>198</v>
      </c>
      <c r="H449" s="6">
        <v>15900</v>
      </c>
      <c r="I449" s="6"/>
      <c r="J449" s="6"/>
      <c r="K449" s="114">
        <v>42914</v>
      </c>
      <c r="L449" s="6" t="s">
        <v>912</v>
      </c>
      <c r="M449" s="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  <c r="BV449" s="86"/>
      <c r="BW449" s="86"/>
      <c r="BX449" s="86"/>
      <c r="BY449" s="86"/>
      <c r="BZ449" s="86"/>
      <c r="CA449" s="86"/>
      <c r="CB449" s="86"/>
      <c r="CC449" s="86"/>
      <c r="CD449" s="86"/>
      <c r="CE449" s="86"/>
      <c r="CF449" s="86"/>
      <c r="CG449" s="86"/>
      <c r="CH449" s="86"/>
      <c r="CI449" s="86"/>
      <c r="CJ449" s="86"/>
      <c r="CK449" s="86"/>
      <c r="CL449" s="86"/>
      <c r="CM449" s="86"/>
      <c r="CN449" s="86"/>
      <c r="CO449" s="86"/>
      <c r="CP449" s="86"/>
      <c r="CQ449" s="86"/>
      <c r="CR449" s="86"/>
      <c r="CS449" s="86"/>
      <c r="CT449" s="86"/>
      <c r="CU449" s="86"/>
      <c r="CV449" s="86"/>
      <c r="CW449" s="86"/>
      <c r="CX449" s="86"/>
      <c r="CY449" s="86"/>
      <c r="CZ449" s="86"/>
      <c r="DA449" s="86"/>
      <c r="DB449" s="86"/>
      <c r="DC449" s="86"/>
      <c r="DD449" s="86"/>
      <c r="DE449" s="86"/>
      <c r="DF449" s="86"/>
      <c r="DG449" s="86"/>
      <c r="DH449" s="86"/>
    </row>
    <row r="450" spans="1:112" s="69" customFormat="1" ht="25.5">
      <c r="A450" s="6">
        <v>224</v>
      </c>
      <c r="B450" s="6"/>
      <c r="C450" s="6" t="s">
        <v>781</v>
      </c>
      <c r="D450" s="6" t="s">
        <v>301</v>
      </c>
      <c r="E450" s="6" t="s">
        <v>913</v>
      </c>
      <c r="F450" s="6" t="s">
        <v>914</v>
      </c>
      <c r="G450" s="6" t="s">
        <v>37</v>
      </c>
      <c r="H450" s="6">
        <v>72459</v>
      </c>
      <c r="I450" s="6"/>
      <c r="J450" s="6"/>
      <c r="K450" s="114">
        <v>42921</v>
      </c>
      <c r="L450" s="6" t="s">
        <v>915</v>
      </c>
      <c r="M450" s="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  <c r="BX450" s="86"/>
      <c r="BY450" s="86"/>
      <c r="BZ450" s="86"/>
      <c r="CA450" s="86"/>
      <c r="CB450" s="86"/>
      <c r="CC450" s="86"/>
      <c r="CD450" s="86"/>
      <c r="CE450" s="86"/>
      <c r="CF450" s="86"/>
      <c r="CG450" s="86"/>
      <c r="CH450" s="86"/>
      <c r="CI450" s="86"/>
      <c r="CJ450" s="86"/>
      <c r="CK450" s="86"/>
      <c r="CL450" s="86"/>
      <c r="CM450" s="86"/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  <c r="CX450" s="86"/>
      <c r="CY450" s="86"/>
      <c r="CZ450" s="86"/>
      <c r="DA450" s="86"/>
      <c r="DB450" s="86"/>
      <c r="DC450" s="86"/>
      <c r="DD450" s="86"/>
      <c r="DE450" s="86"/>
      <c r="DF450" s="86"/>
      <c r="DG450" s="86"/>
      <c r="DH450" s="86"/>
    </row>
    <row r="451" spans="1:112" s="69" customFormat="1" ht="25.5">
      <c r="A451" s="6">
        <v>225</v>
      </c>
      <c r="B451" s="6"/>
      <c r="C451" s="6" t="s">
        <v>916</v>
      </c>
      <c r="D451" s="6" t="s">
        <v>301</v>
      </c>
      <c r="E451" s="6" t="s">
        <v>917</v>
      </c>
      <c r="F451" s="6" t="s">
        <v>918</v>
      </c>
      <c r="G451" s="6" t="s">
        <v>37</v>
      </c>
      <c r="H451" s="6">
        <v>200</v>
      </c>
      <c r="I451" s="6"/>
      <c r="J451" s="6"/>
      <c r="K451" s="114">
        <v>42923</v>
      </c>
      <c r="L451" s="6" t="s">
        <v>919</v>
      </c>
      <c r="M451" s="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  <c r="BV451" s="86"/>
      <c r="BW451" s="86"/>
      <c r="BX451" s="86"/>
      <c r="BY451" s="86"/>
      <c r="BZ451" s="86"/>
      <c r="CA451" s="86"/>
      <c r="CB451" s="86"/>
      <c r="CC451" s="86"/>
      <c r="CD451" s="86"/>
      <c r="CE451" s="86"/>
      <c r="CF451" s="86"/>
      <c r="CG451" s="86"/>
      <c r="CH451" s="86"/>
      <c r="CI451" s="86"/>
      <c r="CJ451" s="86"/>
      <c r="CK451" s="86"/>
      <c r="CL451" s="86"/>
      <c r="CM451" s="86"/>
      <c r="CN451" s="86"/>
      <c r="CO451" s="86"/>
      <c r="CP451" s="86"/>
      <c r="CQ451" s="86"/>
      <c r="CR451" s="86"/>
      <c r="CS451" s="86"/>
      <c r="CT451" s="86"/>
      <c r="CU451" s="86"/>
      <c r="CV451" s="86"/>
      <c r="CW451" s="86"/>
      <c r="CX451" s="86"/>
      <c r="CY451" s="86"/>
      <c r="CZ451" s="86"/>
      <c r="DA451" s="86"/>
      <c r="DB451" s="86"/>
      <c r="DC451" s="86"/>
      <c r="DD451" s="86"/>
      <c r="DE451" s="86"/>
      <c r="DF451" s="86"/>
      <c r="DG451" s="86"/>
      <c r="DH451" s="86"/>
    </row>
    <row r="452" spans="1:112" s="69" customFormat="1" ht="12.75">
      <c r="A452" s="6"/>
      <c r="B452" s="6"/>
      <c r="C452" s="6"/>
      <c r="D452" s="6"/>
      <c r="E452" s="6"/>
      <c r="F452" s="6"/>
      <c r="G452" s="6" t="s">
        <v>61</v>
      </c>
      <c r="H452" s="6">
        <v>5000</v>
      </c>
      <c r="I452" s="6"/>
      <c r="J452" s="6"/>
      <c r="K452" s="6"/>
      <c r="L452" s="6"/>
      <c r="M452" s="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  <c r="BX452" s="86"/>
      <c r="BY452" s="86"/>
      <c r="BZ452" s="86"/>
      <c r="CA452" s="86"/>
      <c r="CB452" s="86"/>
      <c r="CC452" s="86"/>
      <c r="CD452" s="86"/>
      <c r="CE452" s="86"/>
      <c r="CF452" s="86"/>
      <c r="CG452" s="86"/>
      <c r="CH452" s="86"/>
      <c r="CI452" s="86"/>
      <c r="CJ452" s="86"/>
      <c r="CK452" s="86"/>
      <c r="CL452" s="86"/>
      <c r="CM452" s="86"/>
      <c r="CN452" s="86"/>
      <c r="CO452" s="86"/>
      <c r="CP452" s="86"/>
      <c r="CQ452" s="86"/>
      <c r="CR452" s="86"/>
      <c r="CS452" s="86"/>
      <c r="CT452" s="86"/>
      <c r="CU452" s="86"/>
      <c r="CV452" s="86"/>
      <c r="CW452" s="86"/>
      <c r="CX452" s="86"/>
      <c r="CY452" s="86"/>
      <c r="CZ452" s="86"/>
      <c r="DA452" s="86"/>
      <c r="DB452" s="86"/>
      <c r="DC452" s="86"/>
      <c r="DD452" s="86"/>
      <c r="DE452" s="86"/>
      <c r="DF452" s="86"/>
      <c r="DG452" s="86"/>
      <c r="DH452" s="86"/>
    </row>
    <row r="453" spans="1:112" s="69" customFormat="1" ht="12.75">
      <c r="A453" s="6"/>
      <c r="B453" s="6"/>
      <c r="C453" s="6" t="s">
        <v>920</v>
      </c>
      <c r="D453" s="6" t="s">
        <v>301</v>
      </c>
      <c r="E453" s="6"/>
      <c r="F453" s="6"/>
      <c r="G453" s="6" t="s">
        <v>37</v>
      </c>
      <c r="H453" s="6">
        <v>200</v>
      </c>
      <c r="I453" s="6"/>
      <c r="J453" s="6"/>
      <c r="K453" s="6"/>
      <c r="L453" s="6"/>
      <c r="M453" s="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  <c r="BV453" s="86"/>
      <c r="BW453" s="86"/>
      <c r="BX453" s="86"/>
      <c r="BY453" s="86"/>
      <c r="BZ453" s="86"/>
      <c r="CA453" s="86"/>
      <c r="CB453" s="86"/>
      <c r="CC453" s="86"/>
      <c r="CD453" s="86"/>
      <c r="CE453" s="86"/>
      <c r="CF453" s="86"/>
      <c r="CG453" s="86"/>
      <c r="CH453" s="86"/>
      <c r="CI453" s="86"/>
      <c r="CJ453" s="86"/>
      <c r="CK453" s="86"/>
      <c r="CL453" s="86"/>
      <c r="CM453" s="86"/>
      <c r="CN453" s="86"/>
      <c r="CO453" s="86"/>
      <c r="CP453" s="86"/>
      <c r="CQ453" s="86"/>
      <c r="CR453" s="86"/>
      <c r="CS453" s="86"/>
      <c r="CT453" s="86"/>
      <c r="CU453" s="86"/>
      <c r="CV453" s="86"/>
      <c r="CW453" s="86"/>
      <c r="CX453" s="86"/>
      <c r="CY453" s="86"/>
      <c r="CZ453" s="86"/>
      <c r="DA453" s="86"/>
      <c r="DB453" s="86"/>
      <c r="DC453" s="86"/>
      <c r="DD453" s="86"/>
      <c r="DE453" s="86"/>
      <c r="DF453" s="86"/>
      <c r="DG453" s="86"/>
      <c r="DH453" s="86"/>
    </row>
    <row r="454" spans="1:112" s="69" customFormat="1" ht="12.75">
      <c r="A454" s="6"/>
      <c r="B454" s="6"/>
      <c r="C454" s="6"/>
      <c r="D454" s="6"/>
      <c r="E454" s="6"/>
      <c r="F454" s="6"/>
      <c r="G454" s="6" t="s">
        <v>61</v>
      </c>
      <c r="H454" s="6">
        <v>3000</v>
      </c>
      <c r="I454" s="6"/>
      <c r="J454" s="6"/>
      <c r="K454" s="6"/>
      <c r="L454" s="6"/>
      <c r="M454" s="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  <c r="BV454" s="86"/>
      <c r="BW454" s="86"/>
      <c r="BX454" s="86"/>
      <c r="BY454" s="86"/>
      <c r="BZ454" s="86"/>
      <c r="CA454" s="86"/>
      <c r="CB454" s="86"/>
      <c r="CC454" s="86"/>
      <c r="CD454" s="86"/>
      <c r="CE454" s="86"/>
      <c r="CF454" s="86"/>
      <c r="CG454" s="86"/>
      <c r="CH454" s="86"/>
      <c r="CI454" s="86"/>
      <c r="CJ454" s="86"/>
      <c r="CK454" s="86"/>
      <c r="CL454" s="86"/>
      <c r="CM454" s="86"/>
      <c r="CN454" s="86"/>
      <c r="CO454" s="86"/>
      <c r="CP454" s="86"/>
      <c r="CQ454" s="86"/>
      <c r="CR454" s="86"/>
      <c r="CS454" s="86"/>
      <c r="CT454" s="86"/>
      <c r="CU454" s="86"/>
      <c r="CV454" s="86"/>
      <c r="CW454" s="86"/>
      <c r="CX454" s="86"/>
      <c r="CY454" s="86"/>
      <c r="CZ454" s="86"/>
      <c r="DA454" s="86"/>
      <c r="DB454" s="86"/>
      <c r="DC454" s="86"/>
      <c r="DD454" s="86"/>
      <c r="DE454" s="86"/>
      <c r="DF454" s="86"/>
      <c r="DG454" s="86"/>
      <c r="DH454" s="86"/>
    </row>
    <row r="455" spans="1:112" s="69" customFormat="1" ht="12.75">
      <c r="A455" s="6"/>
      <c r="B455" s="6"/>
      <c r="C455" s="6" t="s">
        <v>921</v>
      </c>
      <c r="D455" s="6" t="s">
        <v>301</v>
      </c>
      <c r="E455" s="6"/>
      <c r="F455" s="6"/>
      <c r="G455" s="6" t="s">
        <v>37</v>
      </c>
      <c r="H455" s="6">
        <v>200</v>
      </c>
      <c r="I455" s="6"/>
      <c r="J455" s="6"/>
      <c r="K455" s="6"/>
      <c r="L455" s="6"/>
      <c r="M455" s="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  <c r="BV455" s="86"/>
      <c r="BW455" s="86"/>
      <c r="BX455" s="86"/>
      <c r="BY455" s="86"/>
      <c r="BZ455" s="86"/>
      <c r="CA455" s="86"/>
      <c r="CB455" s="86"/>
      <c r="CC455" s="86"/>
      <c r="CD455" s="86"/>
      <c r="CE455" s="86"/>
      <c r="CF455" s="86"/>
      <c r="CG455" s="86"/>
      <c r="CH455" s="86"/>
      <c r="CI455" s="86"/>
      <c r="CJ455" s="86"/>
      <c r="CK455" s="86"/>
      <c r="CL455" s="86"/>
      <c r="CM455" s="86"/>
      <c r="CN455" s="86"/>
      <c r="CO455" s="86"/>
      <c r="CP455" s="86"/>
      <c r="CQ455" s="86"/>
      <c r="CR455" s="86"/>
      <c r="CS455" s="86"/>
      <c r="CT455" s="86"/>
      <c r="CU455" s="86"/>
      <c r="CV455" s="86"/>
      <c r="CW455" s="86"/>
      <c r="CX455" s="86"/>
      <c r="CY455" s="86"/>
      <c r="CZ455" s="86"/>
      <c r="DA455" s="86"/>
      <c r="DB455" s="86"/>
      <c r="DC455" s="86"/>
      <c r="DD455" s="86"/>
      <c r="DE455" s="86"/>
      <c r="DF455" s="86"/>
      <c r="DG455" s="86"/>
      <c r="DH455" s="86"/>
    </row>
    <row r="456" spans="1:112" s="69" customFormat="1" ht="12.75">
      <c r="A456" s="6"/>
      <c r="B456" s="6"/>
      <c r="C456" s="6"/>
      <c r="D456" s="6"/>
      <c r="E456" s="6"/>
      <c r="F456" s="6"/>
      <c r="G456" s="6" t="s">
        <v>61</v>
      </c>
      <c r="H456" s="6">
        <v>3000</v>
      </c>
      <c r="I456" s="6"/>
      <c r="J456" s="6"/>
      <c r="K456" s="6"/>
      <c r="L456" s="6"/>
      <c r="M456" s="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  <c r="BV456" s="86"/>
      <c r="BW456" s="86"/>
      <c r="BX456" s="86"/>
      <c r="BY456" s="86"/>
      <c r="BZ456" s="86"/>
      <c r="CA456" s="86"/>
      <c r="CB456" s="86"/>
      <c r="CC456" s="86"/>
      <c r="CD456" s="86"/>
      <c r="CE456" s="86"/>
      <c r="CF456" s="86"/>
      <c r="CG456" s="86"/>
      <c r="CH456" s="86"/>
      <c r="CI456" s="86"/>
      <c r="CJ456" s="86"/>
      <c r="CK456" s="86"/>
      <c r="CL456" s="86"/>
      <c r="CM456" s="86"/>
      <c r="CN456" s="86"/>
      <c r="CO456" s="86"/>
      <c r="CP456" s="86"/>
      <c r="CQ456" s="86"/>
      <c r="CR456" s="86"/>
      <c r="CS456" s="86"/>
      <c r="CT456" s="86"/>
      <c r="CU456" s="86"/>
      <c r="CV456" s="86"/>
      <c r="CW456" s="86"/>
      <c r="CX456" s="86"/>
      <c r="CY456" s="86"/>
      <c r="CZ456" s="86"/>
      <c r="DA456" s="86"/>
      <c r="DB456" s="86"/>
      <c r="DC456" s="86"/>
      <c r="DD456" s="86"/>
      <c r="DE456" s="86"/>
      <c r="DF456" s="86"/>
      <c r="DG456" s="86"/>
      <c r="DH456" s="86"/>
    </row>
    <row r="457" spans="1:112" s="69" customFormat="1" ht="25.5">
      <c r="A457" s="6"/>
      <c r="B457" s="6"/>
      <c r="C457" s="6" t="s">
        <v>922</v>
      </c>
      <c r="D457" s="6" t="s">
        <v>301</v>
      </c>
      <c r="E457" s="6"/>
      <c r="F457" s="6"/>
      <c r="G457" s="6" t="s">
        <v>37</v>
      </c>
      <c r="H457" s="6">
        <v>200</v>
      </c>
      <c r="I457" s="6"/>
      <c r="J457" s="6"/>
      <c r="K457" s="6"/>
      <c r="L457" s="6"/>
      <c r="M457" s="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  <c r="BV457" s="86"/>
      <c r="BW457" s="86"/>
      <c r="BX457" s="86"/>
      <c r="BY457" s="86"/>
      <c r="BZ457" s="86"/>
      <c r="CA457" s="86"/>
      <c r="CB457" s="86"/>
      <c r="CC457" s="86"/>
      <c r="CD457" s="86"/>
      <c r="CE457" s="86"/>
      <c r="CF457" s="86"/>
      <c r="CG457" s="86"/>
      <c r="CH457" s="86"/>
      <c r="CI457" s="86"/>
      <c r="CJ457" s="86"/>
      <c r="CK457" s="86"/>
      <c r="CL457" s="86"/>
      <c r="CM457" s="86"/>
      <c r="CN457" s="86"/>
      <c r="CO457" s="86"/>
      <c r="CP457" s="86"/>
      <c r="CQ457" s="86"/>
      <c r="CR457" s="86"/>
      <c r="CS457" s="86"/>
      <c r="CT457" s="86"/>
      <c r="CU457" s="86"/>
      <c r="CV457" s="86"/>
      <c r="CW457" s="86"/>
      <c r="CX457" s="86"/>
      <c r="CY457" s="86"/>
      <c r="CZ457" s="86"/>
      <c r="DA457" s="86"/>
      <c r="DB457" s="86"/>
      <c r="DC457" s="86"/>
      <c r="DD457" s="86"/>
      <c r="DE457" s="86"/>
      <c r="DF457" s="86"/>
      <c r="DG457" s="86"/>
      <c r="DH457" s="86"/>
    </row>
    <row r="458" spans="1:112" s="69" customFormat="1" ht="12.75">
      <c r="A458" s="6"/>
      <c r="B458" s="6"/>
      <c r="C458" s="6"/>
      <c r="D458" s="6"/>
      <c r="E458" s="6"/>
      <c r="F458" s="6"/>
      <c r="G458" s="6" t="s">
        <v>61</v>
      </c>
      <c r="H458" s="6">
        <v>3000</v>
      </c>
      <c r="I458" s="6"/>
      <c r="J458" s="6"/>
      <c r="K458" s="6"/>
      <c r="L458" s="6"/>
      <c r="M458" s="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  <c r="BV458" s="86"/>
      <c r="BW458" s="86"/>
      <c r="BX458" s="86"/>
      <c r="BY458" s="86"/>
      <c r="BZ458" s="86"/>
      <c r="CA458" s="86"/>
      <c r="CB458" s="86"/>
      <c r="CC458" s="86"/>
      <c r="CD458" s="86"/>
      <c r="CE458" s="86"/>
      <c r="CF458" s="86"/>
      <c r="CG458" s="86"/>
      <c r="CH458" s="86"/>
      <c r="CI458" s="86"/>
      <c r="CJ458" s="86"/>
      <c r="CK458" s="86"/>
      <c r="CL458" s="86"/>
      <c r="CM458" s="86"/>
      <c r="CN458" s="86"/>
      <c r="CO458" s="86"/>
      <c r="CP458" s="86"/>
      <c r="CQ458" s="86"/>
      <c r="CR458" s="86"/>
      <c r="CS458" s="86"/>
      <c r="CT458" s="86"/>
      <c r="CU458" s="86"/>
      <c r="CV458" s="86"/>
      <c r="CW458" s="86"/>
      <c r="CX458" s="86"/>
      <c r="CY458" s="86"/>
      <c r="CZ458" s="86"/>
      <c r="DA458" s="86"/>
      <c r="DB458" s="86"/>
      <c r="DC458" s="86"/>
      <c r="DD458" s="86"/>
      <c r="DE458" s="86"/>
      <c r="DF458" s="86"/>
      <c r="DG458" s="86"/>
      <c r="DH458" s="86"/>
    </row>
    <row r="459" spans="1:112" s="69" customFormat="1" ht="12.75">
      <c r="A459" s="6"/>
      <c r="B459" s="6"/>
      <c r="C459" s="6" t="s">
        <v>923</v>
      </c>
      <c r="D459" s="6" t="s">
        <v>301</v>
      </c>
      <c r="E459" s="6"/>
      <c r="F459" s="6"/>
      <c r="G459" s="6" t="s">
        <v>37</v>
      </c>
      <c r="H459" s="6">
        <v>200</v>
      </c>
      <c r="I459" s="6"/>
      <c r="J459" s="6"/>
      <c r="K459" s="6"/>
      <c r="L459" s="6"/>
      <c r="M459" s="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  <c r="BV459" s="86"/>
      <c r="BW459" s="86"/>
      <c r="BX459" s="86"/>
      <c r="BY459" s="86"/>
      <c r="BZ459" s="86"/>
      <c r="CA459" s="86"/>
      <c r="CB459" s="86"/>
      <c r="CC459" s="86"/>
      <c r="CD459" s="86"/>
      <c r="CE459" s="86"/>
      <c r="CF459" s="86"/>
      <c r="CG459" s="86"/>
      <c r="CH459" s="86"/>
      <c r="CI459" s="86"/>
      <c r="CJ459" s="86"/>
      <c r="CK459" s="86"/>
      <c r="CL459" s="86"/>
      <c r="CM459" s="86"/>
      <c r="CN459" s="86"/>
      <c r="CO459" s="86"/>
      <c r="CP459" s="86"/>
      <c r="CQ459" s="86"/>
      <c r="CR459" s="86"/>
      <c r="CS459" s="86"/>
      <c r="CT459" s="86"/>
      <c r="CU459" s="86"/>
      <c r="CV459" s="86"/>
      <c r="CW459" s="86"/>
      <c r="CX459" s="86"/>
      <c r="CY459" s="86"/>
      <c r="CZ459" s="86"/>
      <c r="DA459" s="86"/>
      <c r="DB459" s="86"/>
      <c r="DC459" s="86"/>
      <c r="DD459" s="86"/>
      <c r="DE459" s="86"/>
      <c r="DF459" s="86"/>
      <c r="DG459" s="86"/>
      <c r="DH459" s="86"/>
    </row>
    <row r="460" spans="1:112" s="69" customFormat="1" ht="12.75">
      <c r="A460" s="6"/>
      <c r="B460" s="6"/>
      <c r="C460" s="6"/>
      <c r="D460" s="6"/>
      <c r="E460" s="6"/>
      <c r="F460" s="6"/>
      <c r="G460" s="6" t="s">
        <v>61</v>
      </c>
      <c r="H460" s="6">
        <v>3000</v>
      </c>
      <c r="I460" s="6"/>
      <c r="J460" s="6"/>
      <c r="K460" s="6"/>
      <c r="L460" s="6"/>
      <c r="M460" s="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  <c r="BV460" s="86"/>
      <c r="BW460" s="86"/>
      <c r="BX460" s="86"/>
      <c r="BY460" s="86"/>
      <c r="BZ460" s="86"/>
      <c r="CA460" s="86"/>
      <c r="CB460" s="86"/>
      <c r="CC460" s="86"/>
      <c r="CD460" s="86"/>
      <c r="CE460" s="86"/>
      <c r="CF460" s="86"/>
      <c r="CG460" s="86"/>
      <c r="CH460" s="86"/>
      <c r="CI460" s="86"/>
      <c r="CJ460" s="86"/>
      <c r="CK460" s="86"/>
      <c r="CL460" s="86"/>
      <c r="CM460" s="86"/>
      <c r="CN460" s="86"/>
      <c r="CO460" s="86"/>
      <c r="CP460" s="86"/>
      <c r="CQ460" s="86"/>
      <c r="CR460" s="86"/>
      <c r="CS460" s="86"/>
      <c r="CT460" s="86"/>
      <c r="CU460" s="86"/>
      <c r="CV460" s="86"/>
      <c r="CW460" s="86"/>
      <c r="CX460" s="86"/>
      <c r="CY460" s="86"/>
      <c r="CZ460" s="86"/>
      <c r="DA460" s="86"/>
      <c r="DB460" s="86"/>
      <c r="DC460" s="86"/>
      <c r="DD460" s="86"/>
      <c r="DE460" s="86"/>
      <c r="DF460" s="86"/>
      <c r="DG460" s="86"/>
      <c r="DH460" s="86"/>
    </row>
    <row r="461" spans="1:112" s="69" customFormat="1" ht="25.5">
      <c r="A461" s="6">
        <v>226</v>
      </c>
      <c r="B461" s="6"/>
      <c r="C461" s="6" t="s">
        <v>924</v>
      </c>
      <c r="D461" s="6" t="s">
        <v>301</v>
      </c>
      <c r="E461" s="6" t="s">
        <v>866</v>
      </c>
      <c r="F461" s="6" t="s">
        <v>925</v>
      </c>
      <c r="G461" s="6" t="s">
        <v>37</v>
      </c>
      <c r="H461" s="6">
        <v>200</v>
      </c>
      <c r="I461" s="6"/>
      <c r="J461" s="6"/>
      <c r="K461" s="114">
        <v>42926</v>
      </c>
      <c r="L461" s="6" t="s">
        <v>926</v>
      </c>
      <c r="M461" s="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  <c r="BV461" s="86"/>
      <c r="BW461" s="86"/>
      <c r="BX461" s="86"/>
      <c r="BY461" s="86"/>
      <c r="BZ461" s="86"/>
      <c r="CA461" s="86"/>
      <c r="CB461" s="86"/>
      <c r="CC461" s="86"/>
      <c r="CD461" s="86"/>
      <c r="CE461" s="86"/>
      <c r="CF461" s="86"/>
      <c r="CG461" s="86"/>
      <c r="CH461" s="86"/>
      <c r="CI461" s="86"/>
      <c r="CJ461" s="86"/>
      <c r="CK461" s="86"/>
      <c r="CL461" s="86"/>
      <c r="CM461" s="86"/>
      <c r="CN461" s="86"/>
      <c r="CO461" s="86"/>
      <c r="CP461" s="86"/>
      <c r="CQ461" s="86"/>
      <c r="CR461" s="86"/>
      <c r="CS461" s="86"/>
      <c r="CT461" s="86"/>
      <c r="CU461" s="86"/>
      <c r="CV461" s="86"/>
      <c r="CW461" s="86"/>
      <c r="CX461" s="86"/>
      <c r="CY461" s="86"/>
      <c r="CZ461" s="86"/>
      <c r="DA461" s="86"/>
      <c r="DB461" s="86"/>
      <c r="DC461" s="86"/>
      <c r="DD461" s="86"/>
      <c r="DE461" s="86"/>
      <c r="DF461" s="86"/>
      <c r="DG461" s="86"/>
      <c r="DH461" s="86"/>
    </row>
    <row r="462" spans="1:112" s="69" customFormat="1" ht="12.75">
      <c r="A462" s="6"/>
      <c r="B462" s="6"/>
      <c r="C462" s="6"/>
      <c r="D462" s="6"/>
      <c r="E462" s="6"/>
      <c r="F462" s="6"/>
      <c r="G462" s="6" t="s">
        <v>61</v>
      </c>
      <c r="H462" s="6">
        <v>5000</v>
      </c>
      <c r="I462" s="6"/>
      <c r="J462" s="6"/>
      <c r="K462" s="6"/>
      <c r="L462" s="6"/>
      <c r="M462" s="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  <c r="BV462" s="86"/>
      <c r="BW462" s="86"/>
      <c r="BX462" s="86"/>
      <c r="BY462" s="86"/>
      <c r="BZ462" s="86"/>
      <c r="CA462" s="86"/>
      <c r="CB462" s="86"/>
      <c r="CC462" s="86"/>
      <c r="CD462" s="86"/>
      <c r="CE462" s="86"/>
      <c r="CF462" s="86"/>
      <c r="CG462" s="86"/>
      <c r="CH462" s="86"/>
      <c r="CI462" s="86"/>
      <c r="CJ462" s="86"/>
      <c r="CK462" s="86"/>
      <c r="CL462" s="86"/>
      <c r="CM462" s="86"/>
      <c r="CN462" s="86"/>
      <c r="CO462" s="86"/>
      <c r="CP462" s="86"/>
      <c r="CQ462" s="86"/>
      <c r="CR462" s="86"/>
      <c r="CS462" s="86"/>
      <c r="CT462" s="86"/>
      <c r="CU462" s="86"/>
      <c r="CV462" s="86"/>
      <c r="CW462" s="86"/>
      <c r="CX462" s="86"/>
      <c r="CY462" s="86"/>
      <c r="CZ462" s="86"/>
      <c r="DA462" s="86"/>
      <c r="DB462" s="86"/>
      <c r="DC462" s="86"/>
      <c r="DD462" s="86"/>
      <c r="DE462" s="86"/>
      <c r="DF462" s="86"/>
      <c r="DG462" s="86"/>
      <c r="DH462" s="86"/>
    </row>
    <row r="463" spans="1:112" s="69" customFormat="1" ht="25.5">
      <c r="A463" s="6">
        <v>227</v>
      </c>
      <c r="B463" s="6"/>
      <c r="C463" s="6" t="s">
        <v>927</v>
      </c>
      <c r="D463" s="6" t="s">
        <v>89</v>
      </c>
      <c r="E463" s="6" t="s">
        <v>928</v>
      </c>
      <c r="F463" s="6" t="s">
        <v>929</v>
      </c>
      <c r="G463" s="6" t="s">
        <v>198</v>
      </c>
      <c r="H463" s="6"/>
      <c r="I463" s="6"/>
      <c r="J463" s="6">
        <v>4000</v>
      </c>
      <c r="K463" s="114">
        <v>42928</v>
      </c>
      <c r="L463" s="6" t="s">
        <v>930</v>
      </c>
      <c r="M463" s="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  <c r="BV463" s="86"/>
      <c r="BW463" s="86"/>
      <c r="BX463" s="86"/>
      <c r="BY463" s="86"/>
      <c r="BZ463" s="86"/>
      <c r="CA463" s="86"/>
      <c r="CB463" s="86"/>
      <c r="CC463" s="86"/>
      <c r="CD463" s="86"/>
      <c r="CE463" s="86"/>
      <c r="CF463" s="86"/>
      <c r="CG463" s="86"/>
      <c r="CH463" s="86"/>
      <c r="CI463" s="86"/>
      <c r="CJ463" s="86"/>
      <c r="CK463" s="86"/>
      <c r="CL463" s="86"/>
      <c r="CM463" s="86"/>
      <c r="CN463" s="86"/>
      <c r="CO463" s="86"/>
      <c r="CP463" s="86"/>
      <c r="CQ463" s="86"/>
      <c r="CR463" s="86"/>
      <c r="CS463" s="86"/>
      <c r="CT463" s="86"/>
      <c r="CU463" s="86"/>
      <c r="CV463" s="86"/>
      <c r="CW463" s="86"/>
      <c r="CX463" s="86"/>
      <c r="CY463" s="86"/>
      <c r="CZ463" s="86"/>
      <c r="DA463" s="86"/>
      <c r="DB463" s="86"/>
      <c r="DC463" s="86"/>
      <c r="DD463" s="86"/>
      <c r="DE463" s="86"/>
      <c r="DF463" s="86"/>
      <c r="DG463" s="86"/>
      <c r="DH463" s="86"/>
    </row>
    <row r="464" spans="1:112" s="69" customFormat="1" ht="25.5">
      <c r="A464" s="6">
        <v>228</v>
      </c>
      <c r="B464" s="6"/>
      <c r="C464" s="6" t="s">
        <v>931</v>
      </c>
      <c r="D464" s="6" t="s">
        <v>932</v>
      </c>
      <c r="E464" s="6" t="s">
        <v>933</v>
      </c>
      <c r="F464" s="6" t="s">
        <v>934</v>
      </c>
      <c r="G464" s="6" t="s">
        <v>61</v>
      </c>
      <c r="H464" s="6">
        <v>10000</v>
      </c>
      <c r="I464" s="6"/>
      <c r="J464" s="6"/>
      <c r="K464" s="114">
        <v>42934</v>
      </c>
      <c r="L464" s="6" t="s">
        <v>935</v>
      </c>
      <c r="M464" s="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  <c r="BV464" s="86"/>
      <c r="BW464" s="86"/>
      <c r="BX464" s="86"/>
      <c r="BY464" s="86"/>
      <c r="BZ464" s="86"/>
      <c r="CA464" s="86"/>
      <c r="CB464" s="86"/>
      <c r="CC464" s="86"/>
      <c r="CD464" s="86"/>
      <c r="CE464" s="86"/>
      <c r="CF464" s="86"/>
      <c r="CG464" s="86"/>
      <c r="CH464" s="86"/>
      <c r="CI464" s="86"/>
      <c r="CJ464" s="86"/>
      <c r="CK464" s="86"/>
      <c r="CL464" s="86"/>
      <c r="CM464" s="86"/>
      <c r="CN464" s="86"/>
      <c r="CO464" s="86"/>
      <c r="CP464" s="86"/>
      <c r="CQ464" s="86"/>
      <c r="CR464" s="86"/>
      <c r="CS464" s="86"/>
      <c r="CT464" s="86"/>
      <c r="CU464" s="86"/>
      <c r="CV464" s="86"/>
      <c r="CW464" s="86"/>
      <c r="CX464" s="86"/>
      <c r="CY464" s="86"/>
      <c r="CZ464" s="86"/>
      <c r="DA464" s="86"/>
      <c r="DB464" s="86"/>
      <c r="DC464" s="86"/>
      <c r="DD464" s="86"/>
      <c r="DE464" s="86"/>
      <c r="DF464" s="86"/>
      <c r="DG464" s="86"/>
      <c r="DH464" s="86"/>
    </row>
    <row r="465" spans="1:112" s="69" customFormat="1" ht="25.5">
      <c r="A465" s="6">
        <v>229</v>
      </c>
      <c r="B465" s="6"/>
      <c r="C465" s="6" t="s">
        <v>936</v>
      </c>
      <c r="D465" s="6" t="s">
        <v>210</v>
      </c>
      <c r="E465" s="6" t="s">
        <v>937</v>
      </c>
      <c r="F465" s="6" t="s">
        <v>938</v>
      </c>
      <c r="G465" s="6" t="s">
        <v>160</v>
      </c>
      <c r="H465" s="6">
        <v>1000</v>
      </c>
      <c r="I465" s="6"/>
      <c r="J465" s="6"/>
      <c r="K465" s="114">
        <v>42934</v>
      </c>
      <c r="L465" s="6" t="s">
        <v>939</v>
      </c>
      <c r="M465" s="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  <c r="BX465" s="86"/>
      <c r="BY465" s="86"/>
      <c r="BZ465" s="86"/>
      <c r="CA465" s="86"/>
      <c r="CB465" s="86"/>
      <c r="CC465" s="86"/>
      <c r="CD465" s="86"/>
      <c r="CE465" s="86"/>
      <c r="CF465" s="86"/>
      <c r="CG465" s="86"/>
      <c r="CH465" s="86"/>
      <c r="CI465" s="86"/>
      <c r="CJ465" s="86"/>
      <c r="CK465" s="86"/>
      <c r="CL465" s="86"/>
      <c r="CM465" s="86"/>
      <c r="CN465" s="86"/>
      <c r="CO465" s="86"/>
      <c r="CP465" s="86"/>
      <c r="CQ465" s="86"/>
      <c r="CR465" s="86"/>
      <c r="CS465" s="86"/>
      <c r="CT465" s="86"/>
      <c r="CU465" s="86"/>
      <c r="CV465" s="86"/>
      <c r="CW465" s="86"/>
      <c r="CX465" s="86"/>
      <c r="CY465" s="86"/>
      <c r="CZ465" s="86"/>
      <c r="DA465" s="86"/>
      <c r="DB465" s="86"/>
      <c r="DC465" s="86"/>
      <c r="DD465" s="86"/>
      <c r="DE465" s="86"/>
      <c r="DF465" s="86"/>
      <c r="DG465" s="86"/>
      <c r="DH465" s="86"/>
    </row>
    <row r="466" spans="1:112" s="69" customFormat="1" ht="25.5">
      <c r="A466" s="6">
        <v>230</v>
      </c>
      <c r="B466" s="6"/>
      <c r="C466" s="6" t="s">
        <v>940</v>
      </c>
      <c r="D466" s="6" t="s">
        <v>143</v>
      </c>
      <c r="E466" s="6" t="s">
        <v>941</v>
      </c>
      <c r="F466" s="6" t="s">
        <v>942</v>
      </c>
      <c r="G466" s="6" t="s">
        <v>61</v>
      </c>
      <c r="H466" s="6">
        <v>5000</v>
      </c>
      <c r="I466" s="6"/>
      <c r="J466" s="6"/>
      <c r="K466" s="114">
        <v>42940</v>
      </c>
      <c r="L466" s="6" t="s">
        <v>943</v>
      </c>
      <c r="M466" s="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  <c r="BX466" s="86"/>
      <c r="BY466" s="86"/>
      <c r="BZ466" s="86"/>
      <c r="CA466" s="86"/>
      <c r="CB466" s="86"/>
      <c r="CC466" s="86"/>
      <c r="CD466" s="86"/>
      <c r="CE466" s="86"/>
      <c r="CF466" s="86"/>
      <c r="CG466" s="86"/>
      <c r="CH466" s="86"/>
      <c r="CI466" s="86"/>
      <c r="CJ466" s="86"/>
      <c r="CK466" s="86"/>
      <c r="CL466" s="86"/>
      <c r="CM466" s="86"/>
      <c r="CN466" s="86"/>
      <c r="CO466" s="86"/>
      <c r="CP466" s="86"/>
      <c r="CQ466" s="86"/>
      <c r="CR466" s="86"/>
      <c r="CS466" s="86"/>
      <c r="CT466" s="86"/>
      <c r="CU466" s="86"/>
      <c r="CV466" s="86"/>
      <c r="CW466" s="86"/>
      <c r="CX466" s="86"/>
      <c r="CY466" s="86"/>
      <c r="CZ466" s="86"/>
      <c r="DA466" s="86"/>
      <c r="DB466" s="86"/>
      <c r="DC466" s="86"/>
      <c r="DD466" s="86"/>
      <c r="DE466" s="86"/>
      <c r="DF466" s="86"/>
      <c r="DG466" s="86"/>
      <c r="DH466" s="86"/>
    </row>
    <row r="467" spans="1:112" s="69" customFormat="1" ht="25.5">
      <c r="A467" s="6">
        <v>231</v>
      </c>
      <c r="B467" s="6"/>
      <c r="C467" s="6" t="s">
        <v>944</v>
      </c>
      <c r="D467" s="6" t="s">
        <v>89</v>
      </c>
      <c r="E467" s="6" t="s">
        <v>945</v>
      </c>
      <c r="F467" s="6" t="s">
        <v>946</v>
      </c>
      <c r="G467" s="6" t="s">
        <v>160</v>
      </c>
      <c r="I467" s="6"/>
      <c r="J467" s="6">
        <v>200</v>
      </c>
      <c r="K467" s="114">
        <v>42942</v>
      </c>
      <c r="L467" s="6" t="s">
        <v>947</v>
      </c>
      <c r="M467" s="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  <c r="BV467" s="86"/>
      <c r="BW467" s="86"/>
      <c r="BX467" s="86"/>
      <c r="BY467" s="86"/>
      <c r="BZ467" s="86"/>
      <c r="CA467" s="86"/>
      <c r="CB467" s="86"/>
      <c r="CC467" s="86"/>
      <c r="CD467" s="86"/>
      <c r="CE467" s="86"/>
      <c r="CF467" s="86"/>
      <c r="CG467" s="86"/>
      <c r="CH467" s="86"/>
      <c r="CI467" s="86"/>
      <c r="CJ467" s="86"/>
      <c r="CK467" s="86"/>
      <c r="CL467" s="86"/>
      <c r="CM467" s="86"/>
      <c r="CN467" s="86"/>
      <c r="CO467" s="86"/>
      <c r="CP467" s="86"/>
      <c r="CQ467" s="86"/>
      <c r="CR467" s="86"/>
      <c r="CS467" s="86"/>
      <c r="CT467" s="86"/>
      <c r="CU467" s="86"/>
      <c r="CV467" s="86"/>
      <c r="CW467" s="86"/>
      <c r="CX467" s="86"/>
      <c r="CY467" s="86"/>
      <c r="CZ467" s="86"/>
      <c r="DA467" s="86"/>
      <c r="DB467" s="86"/>
      <c r="DC467" s="86"/>
      <c r="DD467" s="86"/>
      <c r="DE467" s="86"/>
      <c r="DF467" s="86"/>
      <c r="DG467" s="86"/>
      <c r="DH467" s="86"/>
    </row>
    <row r="468" spans="1:112" s="69" customFormat="1" ht="25.5">
      <c r="A468" s="6"/>
      <c r="B468" s="6"/>
      <c r="C468" s="6"/>
      <c r="D468" s="6"/>
      <c r="E468" s="6"/>
      <c r="F468" s="6"/>
      <c r="G468" s="6" t="s">
        <v>254</v>
      </c>
      <c r="H468" s="6"/>
      <c r="I468" s="6"/>
      <c r="J468" s="6">
        <v>5000</v>
      </c>
      <c r="K468" s="114">
        <v>42943</v>
      </c>
      <c r="L468" s="6" t="s">
        <v>948</v>
      </c>
      <c r="M468" s="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  <c r="BV468" s="86"/>
      <c r="BW468" s="86"/>
      <c r="BX468" s="86"/>
      <c r="BY468" s="86"/>
      <c r="BZ468" s="86"/>
      <c r="CA468" s="86"/>
      <c r="CB468" s="86"/>
      <c r="CC468" s="86"/>
      <c r="CD468" s="86"/>
      <c r="CE468" s="86"/>
      <c r="CF468" s="86"/>
      <c r="CG468" s="86"/>
      <c r="CH468" s="86"/>
      <c r="CI468" s="86"/>
      <c r="CJ468" s="86"/>
      <c r="CK468" s="86"/>
      <c r="CL468" s="86"/>
      <c r="CM468" s="86"/>
      <c r="CN468" s="86"/>
      <c r="CO468" s="86"/>
      <c r="CP468" s="86"/>
      <c r="CQ468" s="86"/>
      <c r="CR468" s="86"/>
      <c r="CS468" s="86"/>
      <c r="CT468" s="86"/>
      <c r="CU468" s="86"/>
      <c r="CV468" s="86"/>
      <c r="CW468" s="86"/>
      <c r="CX468" s="86"/>
      <c r="CY468" s="86"/>
      <c r="CZ468" s="86"/>
      <c r="DA468" s="86"/>
      <c r="DB468" s="86"/>
      <c r="DC468" s="86"/>
      <c r="DD468" s="86"/>
      <c r="DE468" s="86"/>
      <c r="DF468" s="86"/>
      <c r="DG468" s="86"/>
      <c r="DH468" s="86"/>
    </row>
    <row r="469" spans="1:112" s="69" customFormat="1" ht="25.5">
      <c r="A469" s="6">
        <v>232</v>
      </c>
      <c r="B469" s="6"/>
      <c r="C469" s="6" t="s">
        <v>949</v>
      </c>
      <c r="D469" s="6" t="s">
        <v>163</v>
      </c>
      <c r="E469" s="6" t="s">
        <v>950</v>
      </c>
      <c r="F469" s="6" t="s">
        <v>951</v>
      </c>
      <c r="G469" s="6" t="s">
        <v>160</v>
      </c>
      <c r="H469" s="6">
        <v>200</v>
      </c>
      <c r="I469" s="6"/>
      <c r="K469" s="6"/>
      <c r="L469" s="6"/>
      <c r="M469" s="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  <c r="BV469" s="86"/>
      <c r="BW469" s="86"/>
      <c r="BX469" s="86"/>
      <c r="BY469" s="86"/>
      <c r="BZ469" s="86"/>
      <c r="CA469" s="86"/>
      <c r="CB469" s="86"/>
      <c r="CC469" s="86"/>
      <c r="CD469" s="86"/>
      <c r="CE469" s="86"/>
      <c r="CF469" s="86"/>
      <c r="CG469" s="86"/>
      <c r="CH469" s="86"/>
      <c r="CI469" s="86"/>
      <c r="CJ469" s="86"/>
      <c r="CK469" s="86"/>
      <c r="CL469" s="86"/>
      <c r="CM469" s="86"/>
      <c r="CN469" s="86"/>
      <c r="CO469" s="86"/>
      <c r="CP469" s="86"/>
      <c r="CQ469" s="86"/>
      <c r="CR469" s="86"/>
      <c r="CS469" s="86"/>
      <c r="CT469" s="86"/>
      <c r="CU469" s="86"/>
      <c r="CV469" s="86"/>
      <c r="CW469" s="86"/>
      <c r="CX469" s="86"/>
      <c r="CY469" s="86"/>
      <c r="CZ469" s="86"/>
      <c r="DA469" s="86"/>
      <c r="DB469" s="86"/>
      <c r="DC469" s="86"/>
      <c r="DD469" s="86"/>
      <c r="DE469" s="86"/>
      <c r="DF469" s="86"/>
      <c r="DG469" s="86"/>
      <c r="DH469" s="86"/>
    </row>
    <row r="470" spans="1:112" s="69" customFormat="1" ht="12.75">
      <c r="A470" s="6"/>
      <c r="B470" s="6"/>
      <c r="C470" s="6"/>
      <c r="D470" s="6"/>
      <c r="E470" s="6"/>
      <c r="F470" s="6"/>
      <c r="G470" s="6" t="s">
        <v>254</v>
      </c>
      <c r="H470" s="6">
        <v>5000</v>
      </c>
      <c r="I470" s="6"/>
      <c r="K470" s="6"/>
      <c r="L470" s="6"/>
      <c r="M470" s="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  <c r="BX470" s="86"/>
      <c r="BY470" s="86"/>
      <c r="BZ470" s="86"/>
      <c r="CA470" s="86"/>
      <c r="CB470" s="86"/>
      <c r="CC470" s="86"/>
      <c r="CD470" s="86"/>
      <c r="CE470" s="86"/>
      <c r="CF470" s="86"/>
      <c r="CG470" s="86"/>
      <c r="CH470" s="86"/>
      <c r="CI470" s="86"/>
      <c r="CJ470" s="86"/>
      <c r="CK470" s="86"/>
      <c r="CL470" s="86"/>
      <c r="CM470" s="86"/>
      <c r="CN470" s="86"/>
      <c r="CO470" s="86"/>
      <c r="CP470" s="86"/>
      <c r="CQ470" s="86"/>
      <c r="CR470" s="86"/>
      <c r="CS470" s="86"/>
      <c r="CT470" s="86"/>
      <c r="CU470" s="86"/>
      <c r="CV470" s="86"/>
      <c r="CW470" s="86"/>
      <c r="CX470" s="86"/>
      <c r="CY470" s="86"/>
      <c r="CZ470" s="86"/>
      <c r="DA470" s="86"/>
      <c r="DB470" s="86"/>
      <c r="DC470" s="86"/>
      <c r="DD470" s="86"/>
      <c r="DE470" s="86"/>
      <c r="DF470" s="86"/>
      <c r="DG470" s="86"/>
      <c r="DH470" s="86"/>
    </row>
    <row r="471" spans="1:112" s="69" customFormat="1" ht="12.75">
      <c r="A471" s="6">
        <v>233</v>
      </c>
      <c r="B471" s="86"/>
      <c r="C471" s="69" t="s">
        <v>357</v>
      </c>
      <c r="D471" s="6" t="s">
        <v>905</v>
      </c>
      <c r="E471" s="6" t="s">
        <v>952</v>
      </c>
      <c r="F471" s="6" t="s">
        <v>953</v>
      </c>
      <c r="G471" s="6" t="s">
        <v>878</v>
      </c>
      <c r="I471" s="6"/>
      <c r="J471" s="6">
        <v>221057</v>
      </c>
      <c r="K471" s="114">
        <v>42949</v>
      </c>
      <c r="L471" s="6" t="s">
        <v>954</v>
      </c>
      <c r="M471" s="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86"/>
      <c r="BX471" s="86"/>
      <c r="BY471" s="86"/>
      <c r="BZ471" s="86"/>
      <c r="CA471" s="86"/>
      <c r="CB471" s="86"/>
      <c r="CC471" s="86"/>
      <c r="CD471" s="86"/>
      <c r="CE471" s="86"/>
      <c r="CF471" s="86"/>
      <c r="CG471" s="86"/>
      <c r="CH471" s="86"/>
      <c r="CI471" s="86"/>
      <c r="CJ471" s="86"/>
      <c r="CK471" s="86"/>
      <c r="CL471" s="86"/>
      <c r="CM471" s="86"/>
      <c r="CN471" s="86"/>
      <c r="CO471" s="86"/>
      <c r="CP471" s="86"/>
      <c r="CQ471" s="86"/>
      <c r="CR471" s="86"/>
      <c r="CS471" s="86"/>
      <c r="CT471" s="86"/>
      <c r="CU471" s="86"/>
      <c r="CV471" s="86"/>
      <c r="CW471" s="86"/>
      <c r="CX471" s="86"/>
      <c r="CY471" s="86"/>
      <c r="CZ471" s="86"/>
      <c r="DA471" s="86"/>
      <c r="DB471" s="86"/>
      <c r="DC471" s="86"/>
      <c r="DD471" s="86"/>
      <c r="DE471" s="86"/>
      <c r="DF471" s="86"/>
      <c r="DG471" s="86"/>
      <c r="DH471" s="86"/>
    </row>
    <row r="472" spans="1:112" s="69" customFormat="1" ht="25.5">
      <c r="A472" s="6">
        <v>234</v>
      </c>
      <c r="B472" s="6"/>
      <c r="C472" s="6" t="s">
        <v>955</v>
      </c>
      <c r="D472" s="6" t="s">
        <v>956</v>
      </c>
      <c r="E472" s="6" t="s">
        <v>957</v>
      </c>
      <c r="F472" s="6" t="s">
        <v>958</v>
      </c>
      <c r="G472" s="6" t="s">
        <v>878</v>
      </c>
      <c r="H472" s="6">
        <v>4228264</v>
      </c>
      <c r="I472" s="6"/>
      <c r="J472" s="6"/>
      <c r="K472" s="114">
        <v>42956</v>
      </c>
      <c r="L472" s="6" t="s">
        <v>959</v>
      </c>
      <c r="M472" s="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  <c r="BV472" s="86"/>
      <c r="BW472" s="86"/>
      <c r="BX472" s="86"/>
      <c r="BY472" s="86"/>
      <c r="BZ472" s="86"/>
      <c r="CA472" s="86"/>
      <c r="CB472" s="86"/>
      <c r="CC472" s="86"/>
      <c r="CD472" s="86"/>
      <c r="CE472" s="86"/>
      <c r="CF472" s="86"/>
      <c r="CG472" s="86"/>
      <c r="CH472" s="86"/>
      <c r="CI472" s="86"/>
      <c r="CJ472" s="86"/>
      <c r="CK472" s="86"/>
      <c r="CL472" s="86"/>
      <c r="CM472" s="86"/>
      <c r="CN472" s="86"/>
      <c r="CO472" s="86"/>
      <c r="CP472" s="86"/>
      <c r="CQ472" s="86"/>
      <c r="CR472" s="86"/>
      <c r="CS472" s="86"/>
      <c r="CT472" s="86"/>
      <c r="CU472" s="86"/>
      <c r="CV472" s="86"/>
      <c r="CW472" s="86"/>
      <c r="CX472" s="86"/>
      <c r="CY472" s="86"/>
      <c r="CZ472" s="86"/>
      <c r="DA472" s="86"/>
      <c r="DB472" s="86"/>
      <c r="DC472" s="86"/>
      <c r="DD472" s="86"/>
      <c r="DE472" s="86"/>
      <c r="DF472" s="86"/>
      <c r="DG472" s="86"/>
      <c r="DH472" s="86"/>
    </row>
    <row r="473" spans="1:112" s="69" customFormat="1" ht="25.5">
      <c r="A473" s="6">
        <v>235</v>
      </c>
      <c r="B473" s="6"/>
      <c r="C473" s="6" t="s">
        <v>960</v>
      </c>
      <c r="D473" s="6" t="s">
        <v>639</v>
      </c>
      <c r="E473" s="6" t="s">
        <v>961</v>
      </c>
      <c r="F473" s="6" t="s">
        <v>962</v>
      </c>
      <c r="G473" s="6" t="s">
        <v>37</v>
      </c>
      <c r="H473" s="6"/>
      <c r="I473" s="6"/>
      <c r="J473" s="6">
        <v>200</v>
      </c>
      <c r="K473" s="114">
        <v>42969</v>
      </c>
      <c r="L473" s="6" t="s">
        <v>963</v>
      </c>
      <c r="M473" s="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  <c r="BX473" s="86"/>
      <c r="BY473" s="86"/>
      <c r="BZ473" s="86"/>
      <c r="CA473" s="86"/>
      <c r="CB473" s="86"/>
      <c r="CC473" s="86"/>
      <c r="CD473" s="86"/>
      <c r="CE473" s="86"/>
      <c r="CF473" s="86"/>
      <c r="CG473" s="86"/>
      <c r="CH473" s="86"/>
      <c r="CI473" s="86"/>
      <c r="CJ473" s="86"/>
      <c r="CK473" s="86"/>
      <c r="CL473" s="86"/>
      <c r="CM473" s="86"/>
      <c r="CN473" s="86"/>
      <c r="CO473" s="86"/>
      <c r="CP473" s="86"/>
      <c r="CQ473" s="86"/>
      <c r="CR473" s="86"/>
      <c r="CS473" s="86"/>
      <c r="CT473" s="86"/>
      <c r="CU473" s="86"/>
      <c r="CV473" s="86"/>
      <c r="CW473" s="86"/>
      <c r="CX473" s="86"/>
      <c r="CY473" s="86"/>
      <c r="CZ473" s="86"/>
      <c r="DA473" s="86"/>
      <c r="DB473" s="86"/>
      <c r="DC473" s="86"/>
      <c r="DD473" s="86"/>
      <c r="DE473" s="86"/>
      <c r="DF473" s="86"/>
      <c r="DG473" s="86"/>
      <c r="DH473" s="86"/>
    </row>
    <row r="474" spans="1:112" s="69" customFormat="1" ht="12.75">
      <c r="A474" s="6"/>
      <c r="B474" s="6"/>
      <c r="C474" s="6"/>
      <c r="D474" s="6"/>
      <c r="E474" s="6"/>
      <c r="F474" s="6"/>
      <c r="G474" s="6" t="s">
        <v>61</v>
      </c>
      <c r="H474" s="6"/>
      <c r="I474" s="6"/>
      <c r="J474" s="6">
        <v>4583</v>
      </c>
      <c r="K474" s="6"/>
      <c r="L474" s="6"/>
      <c r="M474" s="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  <c r="BX474" s="86"/>
      <c r="BY474" s="86"/>
      <c r="BZ474" s="86"/>
      <c r="CA474" s="86"/>
      <c r="CB474" s="86"/>
      <c r="CC474" s="86"/>
      <c r="CD474" s="86"/>
      <c r="CE474" s="86"/>
      <c r="CF474" s="86"/>
      <c r="CG474" s="86"/>
      <c r="CH474" s="86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/>
      <c r="DF474" s="86"/>
      <c r="DG474" s="86"/>
      <c r="DH474" s="86"/>
    </row>
    <row r="475" spans="1:112" s="69" customFormat="1" ht="25.5">
      <c r="A475" s="6">
        <v>236</v>
      </c>
      <c r="B475" s="6"/>
      <c r="C475" s="6" t="s">
        <v>964</v>
      </c>
      <c r="D475" s="6" t="s">
        <v>186</v>
      </c>
      <c r="E475" s="6" t="s">
        <v>965</v>
      </c>
      <c r="F475" s="6" t="s">
        <v>966</v>
      </c>
      <c r="G475" s="6" t="s">
        <v>560</v>
      </c>
      <c r="H475" s="6">
        <v>16078040</v>
      </c>
      <c r="I475" s="6"/>
      <c r="J475" s="6"/>
      <c r="K475" s="114">
        <v>42951</v>
      </c>
      <c r="L475" s="6" t="s">
        <v>967</v>
      </c>
      <c r="M475" s="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  <c r="BX475" s="86"/>
      <c r="BY475" s="86"/>
      <c r="BZ475" s="86"/>
      <c r="CA475" s="86"/>
      <c r="CB475" s="86"/>
      <c r="CC475" s="86"/>
      <c r="CD475" s="86"/>
      <c r="CE475" s="86"/>
      <c r="CF475" s="86"/>
      <c r="CG475" s="86"/>
      <c r="CH475" s="86"/>
      <c r="CI475" s="86"/>
      <c r="CJ475" s="86"/>
      <c r="CK475" s="86"/>
      <c r="CL475" s="86"/>
      <c r="CM475" s="86"/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  <c r="CX475" s="86"/>
      <c r="CY475" s="86"/>
      <c r="CZ475" s="86"/>
      <c r="DA475" s="86"/>
      <c r="DB475" s="86"/>
      <c r="DC475" s="86"/>
      <c r="DD475" s="86"/>
      <c r="DE475" s="86"/>
      <c r="DF475" s="86"/>
      <c r="DG475" s="86"/>
      <c r="DH475" s="86"/>
    </row>
    <row r="476" spans="1:112" s="69" customFormat="1" ht="25.5">
      <c r="A476" s="6">
        <v>237</v>
      </c>
      <c r="B476" s="6"/>
      <c r="C476" s="6" t="s">
        <v>968</v>
      </c>
      <c r="D476" s="6" t="s">
        <v>79</v>
      </c>
      <c r="E476" s="6" t="s">
        <v>969</v>
      </c>
      <c r="F476" s="6" t="s">
        <v>970</v>
      </c>
      <c r="G476" s="6" t="s">
        <v>160</v>
      </c>
      <c r="H476" s="6">
        <v>100</v>
      </c>
      <c r="I476" s="6"/>
      <c r="J476" s="6"/>
      <c r="K476" s="114">
        <v>42990</v>
      </c>
      <c r="L476" s="6" t="s">
        <v>971</v>
      </c>
      <c r="M476" s="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  <c r="BX476" s="86"/>
      <c r="BY476" s="86"/>
      <c r="BZ476" s="86"/>
      <c r="CA476" s="86"/>
      <c r="CB476" s="86"/>
      <c r="CC476" s="86"/>
      <c r="CD476" s="86"/>
      <c r="CE476" s="86"/>
      <c r="CF476" s="86"/>
      <c r="CG476" s="86"/>
      <c r="CH476" s="86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</row>
    <row r="477" spans="1:112" s="69" customFormat="1" ht="12.75">
      <c r="A477" s="6"/>
      <c r="B477" s="6"/>
      <c r="C477" s="6"/>
      <c r="D477" s="6"/>
      <c r="E477" s="6"/>
      <c r="F477" s="6"/>
      <c r="G477" s="6" t="s">
        <v>254</v>
      </c>
      <c r="H477" s="6">
        <v>5000</v>
      </c>
      <c r="I477" s="6"/>
      <c r="J477" s="6"/>
      <c r="K477" s="6"/>
      <c r="L477" s="6"/>
      <c r="M477" s="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  <c r="BX477" s="86"/>
      <c r="BY477" s="86"/>
      <c r="BZ477" s="86"/>
      <c r="CA477" s="86"/>
      <c r="CB477" s="86"/>
      <c r="CC477" s="86"/>
      <c r="CD477" s="86"/>
      <c r="CE477" s="86"/>
      <c r="CF477" s="86"/>
      <c r="CG477" s="86"/>
      <c r="CH477" s="86"/>
      <c r="CI477" s="86"/>
      <c r="CJ477" s="86"/>
      <c r="CK477" s="86"/>
      <c r="CL477" s="86"/>
      <c r="CM477" s="86"/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  <c r="CX477" s="86"/>
      <c r="CY477" s="86"/>
      <c r="CZ477" s="86"/>
      <c r="DA477" s="86"/>
      <c r="DB477" s="86"/>
      <c r="DC477" s="86"/>
      <c r="DD477" s="86"/>
      <c r="DE477" s="86"/>
      <c r="DF477" s="86"/>
      <c r="DG477" s="86"/>
      <c r="DH477" s="86"/>
    </row>
    <row r="478" spans="1:112" s="69" customFormat="1" ht="25.5">
      <c r="A478" s="6">
        <v>238</v>
      </c>
      <c r="B478" s="6"/>
      <c r="C478" s="6" t="s">
        <v>972</v>
      </c>
      <c r="D478" s="6" t="s">
        <v>318</v>
      </c>
      <c r="E478" s="6" t="s">
        <v>973</v>
      </c>
      <c r="F478" s="6" t="s">
        <v>974</v>
      </c>
      <c r="G478" s="6" t="s">
        <v>37</v>
      </c>
      <c r="H478" s="6">
        <v>200</v>
      </c>
      <c r="I478" s="6"/>
      <c r="J478" s="6"/>
      <c r="K478" s="114">
        <v>42996</v>
      </c>
      <c r="L478" s="6" t="s">
        <v>975</v>
      </c>
      <c r="M478" s="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  <c r="BX478" s="86"/>
      <c r="BY478" s="86"/>
      <c r="BZ478" s="86"/>
      <c r="CA478" s="86"/>
      <c r="CB478" s="86"/>
      <c r="CC478" s="86"/>
      <c r="CD478" s="86"/>
      <c r="CE478" s="86"/>
      <c r="CF478" s="86"/>
      <c r="CG478" s="86"/>
      <c r="CH478" s="86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  <c r="CX478" s="86"/>
      <c r="CY478" s="86"/>
      <c r="CZ478" s="86"/>
      <c r="DA478" s="86"/>
      <c r="DB478" s="86"/>
      <c r="DC478" s="86"/>
      <c r="DD478" s="86"/>
      <c r="DE478" s="86"/>
      <c r="DF478" s="86"/>
      <c r="DG478" s="86"/>
      <c r="DH478" s="86"/>
    </row>
    <row r="479" spans="1:112" s="69" customFormat="1" ht="12.75">
      <c r="A479" s="6"/>
      <c r="B479" s="6"/>
      <c r="C479" s="6"/>
      <c r="D479" s="6"/>
      <c r="E479" s="6"/>
      <c r="F479" s="6"/>
      <c r="G479" s="6" t="s">
        <v>61</v>
      </c>
      <c r="H479" s="6">
        <v>3000</v>
      </c>
      <c r="I479" s="6"/>
      <c r="J479" s="6"/>
      <c r="K479" s="6"/>
      <c r="L479" s="6"/>
      <c r="M479" s="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  <c r="BV479" s="86"/>
      <c r="BW479" s="86"/>
      <c r="BX479" s="86"/>
      <c r="BY479" s="86"/>
      <c r="BZ479" s="86"/>
      <c r="CA479" s="86"/>
      <c r="CB479" s="86"/>
      <c r="CC479" s="86"/>
      <c r="CD479" s="86"/>
      <c r="CE479" s="86"/>
      <c r="CF479" s="86"/>
      <c r="CG479" s="86"/>
      <c r="CH479" s="86"/>
      <c r="CI479" s="86"/>
      <c r="CJ479" s="86"/>
      <c r="CK479" s="86"/>
      <c r="CL479" s="86"/>
      <c r="CM479" s="86"/>
      <c r="CN479" s="86"/>
      <c r="CO479" s="86"/>
      <c r="CP479" s="86"/>
      <c r="CQ479" s="86"/>
      <c r="CR479" s="86"/>
      <c r="CS479" s="86"/>
      <c r="CT479" s="86"/>
      <c r="CU479" s="86"/>
      <c r="CV479" s="86"/>
      <c r="CW479" s="86"/>
      <c r="CX479" s="86"/>
      <c r="CY479" s="86"/>
      <c r="CZ479" s="86"/>
      <c r="DA479" s="86"/>
      <c r="DB479" s="86"/>
      <c r="DC479" s="86"/>
      <c r="DD479" s="86"/>
      <c r="DE479" s="86"/>
      <c r="DF479" s="86"/>
      <c r="DG479" s="86"/>
      <c r="DH479" s="86"/>
    </row>
    <row r="480" spans="1:112" s="69" customFormat="1" ht="25.5">
      <c r="A480" s="6">
        <v>239</v>
      </c>
      <c r="B480" s="6"/>
      <c r="C480" s="6" t="s">
        <v>976</v>
      </c>
      <c r="D480" s="6" t="s">
        <v>39</v>
      </c>
      <c r="E480" s="6" t="s">
        <v>977</v>
      </c>
      <c r="F480" s="6" t="s">
        <v>978</v>
      </c>
      <c r="G480" s="6" t="s">
        <v>37</v>
      </c>
      <c r="H480" s="6">
        <v>9500</v>
      </c>
      <c r="I480" s="6"/>
      <c r="J480" s="6"/>
      <c r="K480" s="114">
        <v>42996</v>
      </c>
      <c r="L480" s="6" t="s">
        <v>979</v>
      </c>
      <c r="M480" s="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  <c r="BX480" s="86"/>
      <c r="BY480" s="86"/>
      <c r="BZ480" s="86"/>
      <c r="CA480" s="86"/>
      <c r="CB480" s="86"/>
      <c r="CC480" s="86"/>
      <c r="CD480" s="86"/>
      <c r="CE480" s="86"/>
      <c r="CF480" s="86"/>
      <c r="CG480" s="86"/>
      <c r="CH480" s="86"/>
      <c r="CI480" s="86"/>
      <c r="CJ480" s="86"/>
      <c r="CK480" s="86"/>
      <c r="CL480" s="86"/>
      <c r="CM480" s="86"/>
      <c r="CN480" s="86"/>
      <c r="CO480" s="86"/>
      <c r="CP480" s="86"/>
      <c r="CQ480" s="86"/>
      <c r="CR480" s="86"/>
      <c r="CS480" s="86"/>
      <c r="CT480" s="86"/>
      <c r="CU480" s="86"/>
      <c r="CV480" s="86"/>
      <c r="CW480" s="86"/>
      <c r="CX480" s="86"/>
      <c r="CY480" s="86"/>
      <c r="CZ480" s="86"/>
      <c r="DA480" s="86"/>
      <c r="DB480" s="86"/>
      <c r="DC480" s="86"/>
      <c r="DD480" s="86"/>
      <c r="DE480" s="86"/>
      <c r="DF480" s="86"/>
      <c r="DG480" s="86"/>
      <c r="DH480" s="86"/>
    </row>
    <row r="481" spans="1:112" s="69" customFormat="1" ht="12.75">
      <c r="A481" s="6"/>
      <c r="B481" s="6"/>
      <c r="C481" s="6" t="s">
        <v>980</v>
      </c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  <c r="BV481" s="86"/>
      <c r="BW481" s="86"/>
      <c r="BX481" s="86"/>
      <c r="BY481" s="86"/>
      <c r="BZ481" s="86"/>
      <c r="CA481" s="86"/>
      <c r="CB481" s="86"/>
      <c r="CC481" s="86"/>
      <c r="CD481" s="86"/>
      <c r="CE481" s="86"/>
      <c r="CF481" s="86"/>
      <c r="CG481" s="86"/>
      <c r="CH481" s="86"/>
      <c r="CI481" s="86"/>
      <c r="CJ481" s="86"/>
      <c r="CK481" s="86"/>
      <c r="CL481" s="86"/>
      <c r="CM481" s="86"/>
      <c r="CN481" s="86"/>
      <c r="CO481" s="86"/>
      <c r="CP481" s="86"/>
      <c r="CQ481" s="86"/>
      <c r="CR481" s="86"/>
      <c r="CS481" s="86"/>
      <c r="CT481" s="86"/>
      <c r="CU481" s="86"/>
      <c r="CV481" s="86"/>
      <c r="CW481" s="86"/>
      <c r="CX481" s="86"/>
      <c r="CY481" s="86"/>
      <c r="CZ481" s="86"/>
      <c r="DA481" s="86"/>
      <c r="DB481" s="86"/>
      <c r="DC481" s="86"/>
      <c r="DD481" s="86"/>
      <c r="DE481" s="86"/>
      <c r="DF481" s="86"/>
      <c r="DG481" s="86"/>
      <c r="DH481" s="86"/>
    </row>
    <row r="482" spans="1:112" s="69" customFormat="1" ht="25.5">
      <c r="A482" s="6">
        <v>240</v>
      </c>
      <c r="B482" s="6"/>
      <c r="C482" s="6" t="s">
        <v>981</v>
      </c>
      <c r="D482" s="6" t="s">
        <v>89</v>
      </c>
      <c r="E482" s="6" t="s">
        <v>982</v>
      </c>
      <c r="F482" s="6" t="s">
        <v>983</v>
      </c>
      <c r="G482" s="6" t="s">
        <v>37</v>
      </c>
      <c r="H482" s="6"/>
      <c r="I482" s="6"/>
      <c r="J482" s="6">
        <v>1175</v>
      </c>
      <c r="K482" s="114">
        <v>42999</v>
      </c>
      <c r="L482" s="6" t="s">
        <v>984</v>
      </c>
      <c r="M482" s="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  <c r="BV482" s="86"/>
      <c r="BW482" s="86"/>
      <c r="BX482" s="86"/>
      <c r="BY482" s="86"/>
      <c r="BZ482" s="86"/>
      <c r="CA482" s="86"/>
      <c r="CB482" s="86"/>
      <c r="CC482" s="86"/>
      <c r="CD482" s="86"/>
      <c r="CE482" s="86"/>
      <c r="CF482" s="86"/>
      <c r="CG482" s="86"/>
      <c r="CH482" s="86"/>
      <c r="CI482" s="86"/>
      <c r="CJ482" s="86"/>
      <c r="CK482" s="86"/>
      <c r="CL482" s="86"/>
      <c r="CM482" s="86"/>
      <c r="CN482" s="86"/>
      <c r="CO482" s="86"/>
      <c r="CP482" s="86"/>
      <c r="CQ482" s="86"/>
      <c r="CR482" s="86"/>
      <c r="CS482" s="86"/>
      <c r="CT482" s="86"/>
      <c r="CU482" s="86"/>
      <c r="CV482" s="86"/>
      <c r="CW482" s="86"/>
      <c r="CX482" s="86"/>
      <c r="CY482" s="86"/>
      <c r="CZ482" s="86"/>
      <c r="DA482" s="86"/>
      <c r="DB482" s="86"/>
      <c r="DC482" s="86"/>
      <c r="DD482" s="86"/>
      <c r="DE482" s="86"/>
      <c r="DF482" s="86"/>
      <c r="DG482" s="86"/>
      <c r="DH482" s="86"/>
    </row>
    <row r="483" spans="1:112" s="69" customFormat="1" ht="25.5">
      <c r="A483" s="6">
        <v>241</v>
      </c>
      <c r="B483" s="6"/>
      <c r="C483" s="6" t="s">
        <v>985</v>
      </c>
      <c r="D483" s="6" t="s">
        <v>39</v>
      </c>
      <c r="E483" s="6" t="s">
        <v>575</v>
      </c>
      <c r="F483" s="6" t="s">
        <v>986</v>
      </c>
      <c r="G483" s="6" t="s">
        <v>37</v>
      </c>
      <c r="H483" s="6"/>
      <c r="I483" s="6"/>
      <c r="J483" s="6">
        <v>23119</v>
      </c>
      <c r="K483" s="114">
        <v>42998</v>
      </c>
      <c r="L483" s="6" t="s">
        <v>987</v>
      </c>
      <c r="M483" s="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  <c r="BV483" s="86"/>
      <c r="BW483" s="86"/>
      <c r="BX483" s="86"/>
      <c r="BY483" s="86"/>
      <c r="BZ483" s="86"/>
      <c r="CA483" s="86"/>
      <c r="CB483" s="86"/>
      <c r="CC483" s="86"/>
      <c r="CD483" s="86"/>
      <c r="CE483" s="86"/>
      <c r="CF483" s="86"/>
      <c r="CG483" s="86"/>
      <c r="CH483" s="86"/>
      <c r="CI483" s="86"/>
      <c r="CJ483" s="86"/>
      <c r="CK483" s="86"/>
      <c r="CL483" s="86"/>
      <c r="CM483" s="86"/>
      <c r="CN483" s="86"/>
      <c r="CO483" s="86"/>
      <c r="CP483" s="86"/>
      <c r="CQ483" s="86"/>
      <c r="CR483" s="86"/>
      <c r="CS483" s="86"/>
      <c r="CT483" s="86"/>
      <c r="CU483" s="86"/>
      <c r="CV483" s="86"/>
      <c r="CW483" s="86"/>
      <c r="CX483" s="86"/>
      <c r="CY483" s="86"/>
      <c r="CZ483" s="86"/>
      <c r="DA483" s="86"/>
      <c r="DB483" s="86"/>
      <c r="DC483" s="86"/>
      <c r="DD483" s="86"/>
      <c r="DE483" s="86"/>
      <c r="DF483" s="86"/>
      <c r="DG483" s="86"/>
      <c r="DH483" s="86"/>
    </row>
    <row r="484" spans="1:112" s="69" customFormat="1" ht="25.5">
      <c r="A484" s="6">
        <v>242</v>
      </c>
      <c r="B484" s="6"/>
      <c r="C484" s="6" t="s">
        <v>988</v>
      </c>
      <c r="D484" s="6" t="s">
        <v>79</v>
      </c>
      <c r="E484" s="6" t="s">
        <v>989</v>
      </c>
      <c r="F484" s="6" t="s">
        <v>990</v>
      </c>
      <c r="G484" s="6" t="s">
        <v>61</v>
      </c>
      <c r="H484" s="6"/>
      <c r="I484" s="6"/>
      <c r="J484" s="6">
        <v>5000</v>
      </c>
      <c r="K484" s="114">
        <v>42997</v>
      </c>
      <c r="L484" s="6" t="s">
        <v>991</v>
      </c>
      <c r="M484" s="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  <c r="BV484" s="86"/>
      <c r="BW484" s="86"/>
      <c r="BX484" s="86"/>
      <c r="BY484" s="86"/>
      <c r="BZ484" s="86"/>
      <c r="CA484" s="86"/>
      <c r="CB484" s="86"/>
      <c r="CC484" s="86"/>
      <c r="CD484" s="86"/>
      <c r="CE484" s="86"/>
      <c r="CF484" s="86"/>
      <c r="CG484" s="86"/>
      <c r="CH484" s="86"/>
      <c r="CI484" s="86"/>
      <c r="CJ484" s="86"/>
      <c r="CK484" s="86"/>
      <c r="CL484" s="86"/>
      <c r="CM484" s="86"/>
      <c r="CN484" s="86"/>
      <c r="CO484" s="86"/>
      <c r="CP484" s="86"/>
      <c r="CQ484" s="86"/>
      <c r="CR484" s="86"/>
      <c r="CS484" s="86"/>
      <c r="CT484" s="86"/>
      <c r="CU484" s="86"/>
      <c r="CV484" s="86"/>
      <c r="CW484" s="86"/>
      <c r="CX484" s="86"/>
      <c r="CY484" s="86"/>
      <c r="CZ484" s="86"/>
      <c r="DA484" s="86"/>
      <c r="DB484" s="86"/>
      <c r="DC484" s="86"/>
      <c r="DD484" s="86"/>
      <c r="DE484" s="86"/>
      <c r="DF484" s="86"/>
      <c r="DG484" s="86"/>
      <c r="DH484" s="86"/>
    </row>
    <row r="485" spans="1:112" s="69" customFormat="1" ht="25.5">
      <c r="A485" s="6">
        <v>243</v>
      </c>
      <c r="B485" s="6"/>
      <c r="C485" s="6" t="s">
        <v>992</v>
      </c>
      <c r="D485" s="6" t="s">
        <v>79</v>
      </c>
      <c r="E485" s="6" t="s">
        <v>989</v>
      </c>
      <c r="F485" s="6" t="s">
        <v>993</v>
      </c>
      <c r="G485" s="6" t="s">
        <v>61</v>
      </c>
      <c r="H485" s="6"/>
      <c r="I485" s="6"/>
      <c r="J485" s="6">
        <v>3000</v>
      </c>
      <c r="K485" s="114">
        <v>42997</v>
      </c>
      <c r="L485" s="6" t="s">
        <v>994</v>
      </c>
      <c r="M485" s="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  <c r="BV485" s="86"/>
      <c r="BW485" s="86"/>
      <c r="BX485" s="86"/>
      <c r="BY485" s="86"/>
      <c r="BZ485" s="86"/>
      <c r="CA485" s="86"/>
      <c r="CB485" s="86"/>
      <c r="CC485" s="86"/>
      <c r="CD485" s="86"/>
      <c r="CE485" s="86"/>
      <c r="CF485" s="86"/>
      <c r="CG485" s="86"/>
      <c r="CH485" s="86"/>
      <c r="CI485" s="86"/>
      <c r="CJ485" s="86"/>
      <c r="CK485" s="86"/>
      <c r="CL485" s="86"/>
      <c r="CM485" s="86"/>
      <c r="CN485" s="86"/>
      <c r="CO485" s="86"/>
      <c r="CP485" s="86"/>
      <c r="CQ485" s="86"/>
      <c r="CR485" s="86"/>
      <c r="CS485" s="86"/>
      <c r="CT485" s="86"/>
      <c r="CU485" s="86"/>
      <c r="CV485" s="86"/>
      <c r="CW485" s="86"/>
      <c r="CX485" s="86"/>
      <c r="CY485" s="86"/>
      <c r="CZ485" s="86"/>
      <c r="DA485" s="86"/>
      <c r="DB485" s="86"/>
      <c r="DC485" s="86"/>
      <c r="DD485" s="86"/>
      <c r="DE485" s="86"/>
      <c r="DF485" s="86"/>
      <c r="DG485" s="86"/>
      <c r="DH485" s="86"/>
    </row>
    <row r="486" spans="1:112" s="69" customFormat="1" ht="25.5">
      <c r="A486" s="6">
        <v>244</v>
      </c>
      <c r="B486" s="6"/>
      <c r="C486" s="6" t="s">
        <v>750</v>
      </c>
      <c r="D486" s="6" t="s">
        <v>186</v>
      </c>
      <c r="E486" s="6" t="s">
        <v>754</v>
      </c>
      <c r="F486" s="6" t="s">
        <v>995</v>
      </c>
      <c r="G486" s="6" t="s">
        <v>996</v>
      </c>
      <c r="H486" s="6"/>
      <c r="I486" s="6"/>
      <c r="J486" s="6">
        <v>117700</v>
      </c>
      <c r="K486" s="114">
        <v>42998</v>
      </c>
      <c r="L486" s="6" t="s">
        <v>997</v>
      </c>
      <c r="M486" s="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  <c r="BV486" s="86"/>
      <c r="BW486" s="86"/>
      <c r="BX486" s="86"/>
      <c r="BY486" s="86"/>
      <c r="BZ486" s="86"/>
      <c r="CA486" s="86"/>
      <c r="CB486" s="86"/>
      <c r="CC486" s="86"/>
      <c r="CD486" s="86"/>
      <c r="CE486" s="86"/>
      <c r="CF486" s="86"/>
      <c r="CG486" s="86"/>
      <c r="CH486" s="86"/>
      <c r="CI486" s="86"/>
      <c r="CJ486" s="86"/>
      <c r="CK486" s="86"/>
      <c r="CL486" s="86"/>
      <c r="CM486" s="86"/>
      <c r="CN486" s="86"/>
      <c r="CO486" s="86"/>
      <c r="CP486" s="86"/>
      <c r="CQ486" s="86"/>
      <c r="CR486" s="86"/>
      <c r="CS486" s="86"/>
      <c r="CT486" s="86"/>
      <c r="CU486" s="86"/>
      <c r="CV486" s="86"/>
      <c r="CW486" s="86"/>
      <c r="CX486" s="86"/>
      <c r="CY486" s="86"/>
      <c r="CZ486" s="86"/>
      <c r="DA486" s="86"/>
      <c r="DB486" s="86"/>
      <c r="DC486" s="86"/>
      <c r="DD486" s="86"/>
      <c r="DE486" s="86"/>
      <c r="DF486" s="86"/>
      <c r="DG486" s="86"/>
      <c r="DH486" s="86"/>
    </row>
    <row r="487" spans="1:112" s="69" customFormat="1" ht="25.5">
      <c r="A487" s="6">
        <v>245</v>
      </c>
      <c r="B487" s="6"/>
      <c r="C487" s="6" t="s">
        <v>750</v>
      </c>
      <c r="D487" s="6" t="s">
        <v>186</v>
      </c>
      <c r="E487" s="6" t="s">
        <v>754</v>
      </c>
      <c r="F487" s="6" t="s">
        <v>998</v>
      </c>
      <c r="G487" s="6" t="s">
        <v>160</v>
      </c>
      <c r="H487" s="6"/>
      <c r="I487" s="6"/>
      <c r="J487" s="6">
        <v>15980</v>
      </c>
      <c r="K487" s="114">
        <v>42998</v>
      </c>
      <c r="L487" s="6" t="s">
        <v>999</v>
      </c>
      <c r="M487" s="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  <c r="BV487" s="86"/>
      <c r="BW487" s="86"/>
      <c r="BX487" s="86"/>
      <c r="BY487" s="86"/>
      <c r="BZ487" s="86"/>
      <c r="CA487" s="86"/>
      <c r="CB487" s="86"/>
      <c r="CC487" s="86"/>
      <c r="CD487" s="86"/>
      <c r="CE487" s="86"/>
      <c r="CF487" s="86"/>
      <c r="CG487" s="86"/>
      <c r="CH487" s="86"/>
      <c r="CI487" s="86"/>
      <c r="CJ487" s="86"/>
      <c r="CK487" s="86"/>
      <c r="CL487" s="86"/>
      <c r="CM487" s="86"/>
      <c r="CN487" s="86"/>
      <c r="CO487" s="86"/>
      <c r="CP487" s="86"/>
      <c r="CQ487" s="86"/>
      <c r="CR487" s="86"/>
      <c r="CS487" s="86"/>
      <c r="CT487" s="86"/>
      <c r="CU487" s="86"/>
      <c r="CV487" s="86"/>
      <c r="CW487" s="86"/>
      <c r="CX487" s="86"/>
      <c r="CY487" s="86"/>
      <c r="CZ487" s="86"/>
      <c r="DA487" s="86"/>
      <c r="DB487" s="86"/>
      <c r="DC487" s="86"/>
      <c r="DD487" s="86"/>
      <c r="DE487" s="86"/>
      <c r="DF487" s="86"/>
      <c r="DG487" s="86"/>
      <c r="DH487" s="86"/>
    </row>
    <row r="488" spans="1:112" s="69" customFormat="1" ht="25.5">
      <c r="A488" s="6">
        <v>246</v>
      </c>
      <c r="B488" s="6"/>
      <c r="C488" s="6" t="s">
        <v>750</v>
      </c>
      <c r="D488" s="6" t="s">
        <v>186</v>
      </c>
      <c r="E488" s="6" t="s">
        <v>754</v>
      </c>
      <c r="F488" s="6" t="s">
        <v>1000</v>
      </c>
      <c r="G488" s="6" t="s">
        <v>996</v>
      </c>
      <c r="H488" s="6"/>
      <c r="I488" s="6"/>
      <c r="J488" s="6">
        <v>433189</v>
      </c>
      <c r="K488" s="114">
        <v>42998</v>
      </c>
      <c r="L488" s="6" t="s">
        <v>1001</v>
      </c>
      <c r="M488" s="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  <c r="BV488" s="86"/>
      <c r="BW488" s="86"/>
      <c r="BX488" s="86"/>
      <c r="BY488" s="86"/>
      <c r="BZ488" s="86"/>
      <c r="CA488" s="86"/>
      <c r="CB488" s="86"/>
      <c r="CC488" s="86"/>
      <c r="CD488" s="86"/>
      <c r="CE488" s="86"/>
      <c r="CF488" s="86"/>
      <c r="CG488" s="86"/>
      <c r="CH488" s="86"/>
      <c r="CI488" s="86"/>
      <c r="CJ488" s="86"/>
      <c r="CK488" s="86"/>
      <c r="CL488" s="86"/>
      <c r="CM488" s="86"/>
      <c r="CN488" s="86"/>
      <c r="CO488" s="86"/>
      <c r="CP488" s="86"/>
      <c r="CQ488" s="86"/>
      <c r="CR488" s="86"/>
      <c r="CS488" s="86"/>
      <c r="CT488" s="86"/>
      <c r="CU488" s="86"/>
      <c r="CV488" s="86"/>
      <c r="CW488" s="86"/>
      <c r="CX488" s="86"/>
      <c r="CY488" s="86"/>
      <c r="CZ488" s="86"/>
      <c r="DA488" s="86"/>
      <c r="DB488" s="86"/>
      <c r="DC488" s="86"/>
      <c r="DD488" s="86"/>
      <c r="DE488" s="86"/>
      <c r="DF488" s="86"/>
      <c r="DG488" s="86"/>
      <c r="DH488" s="86"/>
    </row>
    <row r="489" spans="1:112" s="69" customFormat="1" ht="25.5">
      <c r="A489" s="6">
        <v>247</v>
      </c>
      <c r="B489" s="6"/>
      <c r="C489" s="6" t="s">
        <v>1002</v>
      </c>
      <c r="D489" s="6" t="s">
        <v>143</v>
      </c>
      <c r="E489" s="6" t="s">
        <v>1003</v>
      </c>
      <c r="F489" s="6" t="s">
        <v>1004</v>
      </c>
      <c r="G489" s="6" t="s">
        <v>61</v>
      </c>
      <c r="H489" s="6">
        <v>4800</v>
      </c>
      <c r="I489" s="6"/>
      <c r="J489" s="6"/>
      <c r="K489" s="114">
        <v>43003</v>
      </c>
      <c r="L489" s="6" t="s">
        <v>1005</v>
      </c>
      <c r="M489" s="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  <c r="BV489" s="86"/>
      <c r="BW489" s="86"/>
      <c r="BX489" s="86"/>
      <c r="BY489" s="86"/>
      <c r="BZ489" s="86"/>
      <c r="CA489" s="86"/>
      <c r="CB489" s="86"/>
      <c r="CC489" s="86"/>
      <c r="CD489" s="86"/>
      <c r="CE489" s="86"/>
      <c r="CF489" s="86"/>
      <c r="CG489" s="86"/>
      <c r="CH489" s="86"/>
      <c r="CI489" s="86"/>
      <c r="CJ489" s="86"/>
      <c r="CK489" s="86"/>
      <c r="CL489" s="86"/>
      <c r="CM489" s="86"/>
      <c r="CN489" s="86"/>
      <c r="CO489" s="86"/>
      <c r="CP489" s="86"/>
      <c r="CQ489" s="86"/>
      <c r="CR489" s="86"/>
      <c r="CS489" s="86"/>
      <c r="CT489" s="86"/>
      <c r="CU489" s="86"/>
      <c r="CV489" s="86"/>
      <c r="CW489" s="86"/>
      <c r="CX489" s="86"/>
      <c r="CY489" s="86"/>
      <c r="CZ489" s="86"/>
      <c r="DA489" s="86"/>
      <c r="DB489" s="86"/>
      <c r="DC489" s="86"/>
      <c r="DD489" s="86"/>
      <c r="DE489" s="86"/>
      <c r="DF489" s="86"/>
      <c r="DG489" s="86"/>
      <c r="DH489" s="86"/>
    </row>
    <row r="490" spans="1:112" s="69" customFormat="1" ht="25.5">
      <c r="A490" s="6">
        <v>248</v>
      </c>
      <c r="B490" s="6"/>
      <c r="C490" s="6" t="s">
        <v>1006</v>
      </c>
      <c r="D490" s="6" t="s">
        <v>143</v>
      </c>
      <c r="E490" s="6" t="s">
        <v>1007</v>
      </c>
      <c r="F490" s="6" t="s">
        <v>966</v>
      </c>
      <c r="G490" s="6" t="s">
        <v>37</v>
      </c>
      <c r="H490" s="6">
        <v>48500</v>
      </c>
      <c r="I490" s="6"/>
      <c r="J490" s="6"/>
      <c r="K490" s="114">
        <v>43003</v>
      </c>
      <c r="L490" s="6" t="s">
        <v>1008</v>
      </c>
      <c r="M490" s="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  <c r="BV490" s="86"/>
      <c r="BW490" s="86"/>
      <c r="BX490" s="86"/>
      <c r="BY490" s="86"/>
      <c r="BZ490" s="86"/>
      <c r="CA490" s="86"/>
      <c r="CB490" s="86"/>
      <c r="CC490" s="86"/>
      <c r="CD490" s="86"/>
      <c r="CE490" s="86"/>
      <c r="CF490" s="86"/>
      <c r="CG490" s="86"/>
      <c r="CH490" s="86"/>
      <c r="CI490" s="86"/>
      <c r="CJ490" s="86"/>
      <c r="CK490" s="86"/>
      <c r="CL490" s="86"/>
      <c r="CM490" s="86"/>
      <c r="CN490" s="86"/>
      <c r="CO490" s="86"/>
      <c r="CP490" s="86"/>
      <c r="CQ490" s="86"/>
      <c r="CR490" s="86"/>
      <c r="CS490" s="86"/>
      <c r="CT490" s="86"/>
      <c r="CU490" s="86"/>
      <c r="CV490" s="86"/>
      <c r="CW490" s="86"/>
      <c r="CX490" s="86"/>
      <c r="CY490" s="86"/>
      <c r="CZ490" s="86"/>
      <c r="DA490" s="86"/>
      <c r="DB490" s="86"/>
      <c r="DC490" s="86"/>
      <c r="DD490" s="86"/>
      <c r="DE490" s="86"/>
      <c r="DF490" s="86"/>
      <c r="DG490" s="86"/>
      <c r="DH490" s="86"/>
    </row>
    <row r="491" spans="1:112" s="118" customFormat="1" ht="25.5">
      <c r="A491" s="6">
        <v>249</v>
      </c>
      <c r="B491" s="6"/>
      <c r="C491" s="115" t="s">
        <v>1009</v>
      </c>
      <c r="D491" s="115" t="s">
        <v>210</v>
      </c>
      <c r="E491" s="115" t="s">
        <v>1010</v>
      </c>
      <c r="F491" s="115" t="s">
        <v>1011</v>
      </c>
      <c r="G491" s="115" t="s">
        <v>160</v>
      </c>
      <c r="H491" s="115">
        <v>200</v>
      </c>
      <c r="I491" s="115"/>
      <c r="J491" s="115"/>
      <c r="K491" s="130">
        <v>43007</v>
      </c>
      <c r="L491" s="115" t="s">
        <v>1012</v>
      </c>
      <c r="M491" s="115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Q491" s="119"/>
      <c r="AR491" s="119"/>
      <c r="AS491" s="119"/>
      <c r="AT491" s="119"/>
      <c r="AU491" s="119"/>
      <c r="AV491" s="119"/>
      <c r="AW491" s="119"/>
      <c r="AX491" s="119"/>
      <c r="AY491" s="119"/>
      <c r="AZ491" s="119"/>
      <c r="BA491" s="119"/>
      <c r="BB491" s="119"/>
      <c r="BC491" s="119"/>
      <c r="BD491" s="119"/>
      <c r="BE491" s="119"/>
      <c r="BF491" s="119"/>
      <c r="BG491" s="119"/>
      <c r="BH491" s="119"/>
      <c r="BI491" s="119"/>
      <c r="BJ491" s="119"/>
      <c r="BK491" s="119"/>
      <c r="BL491" s="119"/>
      <c r="BM491" s="119"/>
      <c r="BN491" s="119"/>
      <c r="BO491" s="119"/>
      <c r="BP491" s="119"/>
      <c r="BQ491" s="119"/>
      <c r="BR491" s="119"/>
      <c r="BS491" s="119"/>
      <c r="BT491" s="119"/>
      <c r="BU491" s="119"/>
      <c r="BV491" s="119"/>
      <c r="BW491" s="119"/>
      <c r="BX491" s="119"/>
      <c r="BY491" s="119"/>
      <c r="BZ491" s="119"/>
      <c r="CA491" s="119"/>
      <c r="CB491" s="119"/>
      <c r="CC491" s="119"/>
      <c r="CD491" s="119"/>
      <c r="CE491" s="119"/>
      <c r="CF491" s="119"/>
      <c r="CG491" s="119"/>
      <c r="CH491" s="119"/>
      <c r="CI491" s="119"/>
      <c r="CJ491" s="119"/>
      <c r="CK491" s="119"/>
      <c r="CL491" s="119"/>
      <c r="CM491" s="119"/>
      <c r="CN491" s="119"/>
      <c r="CO491" s="119"/>
      <c r="CP491" s="119"/>
      <c r="CQ491" s="119"/>
      <c r="CR491" s="119"/>
      <c r="CS491" s="119"/>
      <c r="CT491" s="119"/>
      <c r="CU491" s="119"/>
      <c r="CV491" s="119"/>
      <c r="CW491" s="119"/>
      <c r="CX491" s="119"/>
      <c r="CY491" s="119"/>
      <c r="CZ491" s="119"/>
      <c r="DA491" s="119"/>
      <c r="DB491" s="119"/>
      <c r="DC491" s="119"/>
      <c r="DD491" s="119"/>
      <c r="DE491" s="119"/>
      <c r="DF491" s="119"/>
      <c r="DG491" s="119"/>
      <c r="DH491" s="119"/>
    </row>
    <row r="492" spans="1:112" s="69" customFormat="1" ht="12.75">
      <c r="A492" s="6"/>
      <c r="B492" s="6"/>
      <c r="C492" s="6"/>
      <c r="D492" s="6"/>
      <c r="E492" s="6"/>
      <c r="F492" s="6"/>
      <c r="G492" s="6" t="s">
        <v>61</v>
      </c>
      <c r="H492" s="6">
        <v>4790</v>
      </c>
      <c r="I492" s="6"/>
      <c r="J492" s="6"/>
      <c r="K492" s="6"/>
      <c r="L492" s="6"/>
      <c r="M492" s="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  <c r="BV492" s="86"/>
      <c r="BW492" s="86"/>
      <c r="BX492" s="86"/>
      <c r="BY492" s="86"/>
      <c r="BZ492" s="86"/>
      <c r="CA492" s="86"/>
      <c r="CB492" s="86"/>
      <c r="CC492" s="86"/>
      <c r="CD492" s="86"/>
      <c r="CE492" s="86"/>
      <c r="CF492" s="86"/>
      <c r="CG492" s="86"/>
      <c r="CH492" s="86"/>
      <c r="CI492" s="86"/>
      <c r="CJ492" s="86"/>
      <c r="CK492" s="86"/>
      <c r="CL492" s="86"/>
      <c r="CM492" s="86"/>
      <c r="CN492" s="86"/>
      <c r="CO492" s="86"/>
      <c r="CP492" s="86"/>
      <c r="CQ492" s="86"/>
      <c r="CR492" s="86"/>
      <c r="CS492" s="86"/>
      <c r="CT492" s="86"/>
      <c r="CU492" s="86"/>
      <c r="CV492" s="86"/>
      <c r="CW492" s="86"/>
      <c r="CX492" s="86"/>
      <c r="CY492" s="86"/>
      <c r="CZ492" s="86"/>
      <c r="DA492" s="86"/>
      <c r="DB492" s="86"/>
      <c r="DC492" s="86"/>
      <c r="DD492" s="86"/>
      <c r="DE492" s="86"/>
      <c r="DF492" s="86"/>
      <c r="DG492" s="86"/>
      <c r="DH492" s="86"/>
    </row>
    <row r="493" spans="1:112" s="69" customFormat="1" ht="25.5">
      <c r="A493" s="6">
        <v>250</v>
      </c>
      <c r="B493" s="6"/>
      <c r="C493" s="6" t="s">
        <v>1013</v>
      </c>
      <c r="D493" s="6" t="s">
        <v>79</v>
      </c>
      <c r="E493" s="6" t="s">
        <v>989</v>
      </c>
      <c r="F493" s="6" t="s">
        <v>1014</v>
      </c>
      <c r="G493" s="6" t="s">
        <v>160</v>
      </c>
      <c r="I493" s="6"/>
      <c r="J493" s="6">
        <v>200</v>
      </c>
      <c r="K493" s="114">
        <v>43005</v>
      </c>
      <c r="L493" s="6" t="s">
        <v>1015</v>
      </c>
      <c r="M493" s="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  <c r="BV493" s="86"/>
      <c r="BW493" s="86"/>
      <c r="BX493" s="86"/>
      <c r="BY493" s="86"/>
      <c r="BZ493" s="86"/>
      <c r="CA493" s="86"/>
      <c r="CB493" s="86"/>
      <c r="CC493" s="86"/>
      <c r="CD493" s="86"/>
      <c r="CE493" s="86"/>
      <c r="CF493" s="86"/>
      <c r="CG493" s="86"/>
      <c r="CH493" s="86"/>
      <c r="CI493" s="86"/>
      <c r="CJ493" s="86"/>
      <c r="CK493" s="86"/>
      <c r="CL493" s="86"/>
      <c r="CM493" s="86"/>
      <c r="CN493" s="86"/>
      <c r="CO493" s="86"/>
      <c r="CP493" s="86"/>
      <c r="CQ493" s="86"/>
      <c r="CR493" s="86"/>
      <c r="CS493" s="86"/>
      <c r="CT493" s="86"/>
      <c r="CU493" s="86"/>
      <c r="CV493" s="86"/>
      <c r="CW493" s="86"/>
      <c r="CX493" s="86"/>
      <c r="CY493" s="86"/>
      <c r="CZ493" s="86"/>
      <c r="DA493" s="86"/>
      <c r="DB493" s="86"/>
      <c r="DC493" s="86"/>
      <c r="DD493" s="86"/>
      <c r="DE493" s="86"/>
      <c r="DF493" s="86"/>
      <c r="DG493" s="86"/>
      <c r="DH493" s="86"/>
    </row>
    <row r="494" spans="1:112" s="69" customFormat="1" ht="12.75">
      <c r="A494" s="6"/>
      <c r="B494" s="6"/>
      <c r="C494" s="6"/>
      <c r="D494" s="6"/>
      <c r="E494" s="6"/>
      <c r="F494" s="6"/>
      <c r="G494" s="6" t="s">
        <v>254</v>
      </c>
      <c r="I494" s="6"/>
      <c r="J494" s="6">
        <v>5000</v>
      </c>
      <c r="K494" s="6"/>
      <c r="L494" s="6"/>
      <c r="M494" s="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  <c r="BX494" s="86"/>
      <c r="BY494" s="86"/>
      <c r="BZ494" s="86"/>
      <c r="CA494" s="86"/>
      <c r="CB494" s="86"/>
      <c r="CC494" s="86"/>
      <c r="CD494" s="86"/>
      <c r="CE494" s="86"/>
      <c r="CF494" s="86"/>
      <c r="CG494" s="86"/>
      <c r="CH494" s="86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6"/>
      <c r="DF494" s="86"/>
      <c r="DG494" s="86"/>
      <c r="DH494" s="86"/>
    </row>
    <row r="495" spans="1:112" s="69" customFormat="1" ht="25.5">
      <c r="A495" s="6">
        <v>251</v>
      </c>
      <c r="B495" s="6"/>
      <c r="C495" s="6" t="s">
        <v>1016</v>
      </c>
      <c r="D495" s="6" t="s">
        <v>423</v>
      </c>
      <c r="E495" s="6" t="s">
        <v>989</v>
      </c>
      <c r="F495" s="6" t="s">
        <v>1017</v>
      </c>
      <c r="G495" s="6" t="s">
        <v>160</v>
      </c>
      <c r="I495" s="6"/>
      <c r="J495" s="6">
        <v>200</v>
      </c>
      <c r="K495" s="114">
        <v>43005</v>
      </c>
      <c r="L495" s="6" t="s">
        <v>1018</v>
      </c>
      <c r="M495" s="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  <c r="BX495" s="86"/>
      <c r="BY495" s="86"/>
      <c r="BZ495" s="86"/>
      <c r="CA495" s="86"/>
      <c r="CB495" s="86"/>
      <c r="CC495" s="86"/>
      <c r="CD495" s="86"/>
      <c r="CE495" s="86"/>
      <c r="CF495" s="86"/>
      <c r="CG495" s="86"/>
      <c r="CH495" s="86"/>
      <c r="CI495" s="86"/>
      <c r="CJ495" s="86"/>
      <c r="CK495" s="86"/>
      <c r="CL495" s="86"/>
      <c r="CM495" s="86"/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  <c r="CX495" s="86"/>
      <c r="CY495" s="86"/>
      <c r="CZ495" s="86"/>
      <c r="DA495" s="86"/>
      <c r="DB495" s="86"/>
      <c r="DC495" s="86"/>
      <c r="DD495" s="86"/>
      <c r="DE495" s="86"/>
      <c r="DF495" s="86"/>
      <c r="DG495" s="86"/>
      <c r="DH495" s="86"/>
    </row>
    <row r="496" spans="1:112" s="69" customFormat="1" ht="12.75">
      <c r="A496" s="6"/>
      <c r="B496" s="6"/>
      <c r="C496" s="6"/>
      <c r="D496" s="6"/>
      <c r="E496" s="6"/>
      <c r="F496" s="6"/>
      <c r="G496" s="6" t="s">
        <v>254</v>
      </c>
      <c r="I496" s="6"/>
      <c r="J496" s="6">
        <v>3000</v>
      </c>
      <c r="K496" s="6"/>
      <c r="L496" s="6"/>
      <c r="M496" s="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  <c r="BX496" s="86"/>
      <c r="BY496" s="86"/>
      <c r="BZ496" s="86"/>
      <c r="CA496" s="86"/>
      <c r="CB496" s="86"/>
      <c r="CC496" s="86"/>
      <c r="CD496" s="86"/>
      <c r="CE496" s="86"/>
      <c r="CF496" s="86"/>
      <c r="CG496" s="86"/>
      <c r="CH496" s="86"/>
      <c r="CI496" s="86"/>
      <c r="CJ496" s="86"/>
      <c r="CK496" s="86"/>
      <c r="CL496" s="86"/>
      <c r="CM496" s="86"/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  <c r="CX496" s="86"/>
      <c r="CY496" s="86"/>
      <c r="CZ496" s="86"/>
      <c r="DA496" s="86"/>
      <c r="DB496" s="86"/>
      <c r="DC496" s="86"/>
      <c r="DD496" s="86"/>
      <c r="DE496" s="86"/>
      <c r="DF496" s="86"/>
      <c r="DG496" s="86"/>
      <c r="DH496" s="86"/>
    </row>
    <row r="497" spans="1:112" s="69" customFormat="1" ht="25.5">
      <c r="A497" s="6">
        <v>252</v>
      </c>
      <c r="B497" s="6"/>
      <c r="C497" s="6" t="s">
        <v>1019</v>
      </c>
      <c r="D497" s="6" t="s">
        <v>163</v>
      </c>
      <c r="E497" s="6" t="s">
        <v>1020</v>
      </c>
      <c r="F497" s="6" t="s">
        <v>1021</v>
      </c>
      <c r="G497" s="6" t="s">
        <v>1022</v>
      </c>
      <c r="H497" s="6"/>
      <c r="I497" s="6"/>
      <c r="J497" s="6">
        <v>1</v>
      </c>
      <c r="K497" s="114">
        <v>43006</v>
      </c>
      <c r="L497" s="6" t="s">
        <v>1023</v>
      </c>
      <c r="M497" s="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  <c r="BV497" s="86"/>
      <c r="BW497" s="86"/>
      <c r="BX497" s="86"/>
      <c r="BY497" s="86"/>
      <c r="BZ497" s="86"/>
      <c r="CA497" s="86"/>
      <c r="CB497" s="86"/>
      <c r="CC497" s="86"/>
      <c r="CD497" s="86"/>
      <c r="CE497" s="86"/>
      <c r="CF497" s="86"/>
      <c r="CG497" s="86"/>
      <c r="CH497" s="86"/>
      <c r="CI497" s="86"/>
      <c r="CJ497" s="86"/>
      <c r="CK497" s="86"/>
      <c r="CL497" s="86"/>
      <c r="CM497" s="86"/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  <c r="CX497" s="86"/>
      <c r="CY497" s="86"/>
      <c r="CZ497" s="86"/>
      <c r="DA497" s="86"/>
      <c r="DB497" s="86"/>
      <c r="DC497" s="86"/>
      <c r="DD497" s="86"/>
      <c r="DE497" s="86"/>
      <c r="DF497" s="86"/>
      <c r="DG497" s="86"/>
      <c r="DH497" s="86"/>
    </row>
    <row r="498" spans="1:112" s="69" customFormat="1" ht="12.75">
      <c r="A498" s="6"/>
      <c r="B498" s="6"/>
      <c r="C498" s="6" t="s">
        <v>1024</v>
      </c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  <c r="BV498" s="86"/>
      <c r="BW498" s="86"/>
      <c r="BX498" s="86"/>
      <c r="BY498" s="86"/>
      <c r="BZ498" s="86"/>
      <c r="CA498" s="86"/>
      <c r="CB498" s="86"/>
      <c r="CC498" s="86"/>
      <c r="CD498" s="86"/>
      <c r="CE498" s="86"/>
      <c r="CF498" s="86"/>
      <c r="CG498" s="86"/>
      <c r="CH498" s="86"/>
      <c r="CI498" s="86"/>
      <c r="CJ498" s="86"/>
      <c r="CK498" s="86"/>
      <c r="CL498" s="86"/>
      <c r="CM498" s="86"/>
      <c r="CN498" s="86"/>
      <c r="CO498" s="86"/>
      <c r="CP498" s="86"/>
      <c r="CQ498" s="86"/>
      <c r="CR498" s="86"/>
      <c r="CS498" s="86"/>
      <c r="CT498" s="86"/>
      <c r="CU498" s="86"/>
      <c r="CV498" s="86"/>
      <c r="CW498" s="86"/>
      <c r="CX498" s="86"/>
      <c r="CY498" s="86"/>
      <c r="CZ498" s="86"/>
      <c r="DA498" s="86"/>
      <c r="DB498" s="86"/>
      <c r="DC498" s="86"/>
      <c r="DD498" s="86"/>
      <c r="DE498" s="86"/>
      <c r="DF498" s="86"/>
      <c r="DG498" s="86"/>
      <c r="DH498" s="86"/>
    </row>
    <row r="499" spans="1:112" s="69" customFormat="1" ht="25.5">
      <c r="A499" s="6">
        <v>253</v>
      </c>
      <c r="B499" s="6"/>
      <c r="C499" s="6" t="s">
        <v>1025</v>
      </c>
      <c r="D499" s="6" t="s">
        <v>186</v>
      </c>
      <c r="E499" s="6" t="s">
        <v>965</v>
      </c>
      <c r="F499" s="6" t="s">
        <v>966</v>
      </c>
      <c r="G499" s="6" t="s">
        <v>160</v>
      </c>
      <c r="H499" s="6">
        <v>131080</v>
      </c>
      <c r="I499" s="6"/>
      <c r="J499" s="6"/>
      <c r="K499" s="114">
        <v>43004</v>
      </c>
      <c r="L499" s="6" t="s">
        <v>1026</v>
      </c>
      <c r="M499" s="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  <c r="BV499" s="86"/>
      <c r="BW499" s="86"/>
      <c r="BX499" s="86"/>
      <c r="BY499" s="86"/>
      <c r="BZ499" s="86"/>
      <c r="CA499" s="86"/>
      <c r="CB499" s="86"/>
      <c r="CC499" s="86"/>
      <c r="CD499" s="86"/>
      <c r="CE499" s="86"/>
      <c r="CF499" s="86"/>
      <c r="CG499" s="86"/>
      <c r="CH499" s="86"/>
      <c r="CI499" s="86"/>
      <c r="CJ499" s="86"/>
      <c r="CK499" s="86"/>
      <c r="CL499" s="86"/>
      <c r="CM499" s="86"/>
      <c r="CN499" s="86"/>
      <c r="CO499" s="86"/>
      <c r="CP499" s="86"/>
      <c r="CQ499" s="86"/>
      <c r="CR499" s="86"/>
      <c r="CS499" s="86"/>
      <c r="CT499" s="86"/>
      <c r="CU499" s="86"/>
      <c r="CV499" s="86"/>
      <c r="CW499" s="86"/>
      <c r="CX499" s="86"/>
      <c r="CY499" s="86"/>
      <c r="CZ499" s="86"/>
      <c r="DA499" s="86"/>
      <c r="DB499" s="86"/>
      <c r="DC499" s="86"/>
      <c r="DD499" s="86"/>
      <c r="DE499" s="86"/>
      <c r="DF499" s="86"/>
      <c r="DG499" s="86"/>
      <c r="DH499" s="86"/>
    </row>
    <row r="500" spans="1:112" s="69" customFormat="1" ht="25.5">
      <c r="A500" s="6">
        <v>254</v>
      </c>
      <c r="B500" s="6"/>
      <c r="C500" s="6" t="s">
        <v>1027</v>
      </c>
      <c r="D500" s="6" t="s">
        <v>200</v>
      </c>
      <c r="E500" s="6" t="s">
        <v>1028</v>
      </c>
      <c r="F500" s="6" t="s">
        <v>1029</v>
      </c>
      <c r="G500" s="6" t="s">
        <v>254</v>
      </c>
      <c r="H500" s="6">
        <v>3000</v>
      </c>
      <c r="I500" s="6"/>
      <c r="J500" s="6"/>
      <c r="K500" s="114">
        <v>43004</v>
      </c>
      <c r="L500" s="6" t="s">
        <v>1030</v>
      </c>
      <c r="M500" s="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  <c r="BV500" s="86"/>
      <c r="BW500" s="86"/>
      <c r="BX500" s="86"/>
      <c r="BY500" s="86"/>
      <c r="BZ500" s="86"/>
      <c r="CA500" s="86"/>
      <c r="CB500" s="86"/>
      <c r="CC500" s="86"/>
      <c r="CD500" s="86"/>
      <c r="CE500" s="86"/>
      <c r="CF500" s="86"/>
      <c r="CG500" s="86"/>
      <c r="CH500" s="86"/>
      <c r="CI500" s="86"/>
      <c r="CJ500" s="86"/>
      <c r="CK500" s="86"/>
      <c r="CL500" s="86"/>
      <c r="CM500" s="86"/>
      <c r="CN500" s="86"/>
      <c r="CO500" s="86"/>
      <c r="CP500" s="86"/>
      <c r="CQ500" s="86"/>
      <c r="CR500" s="86"/>
      <c r="CS500" s="86"/>
      <c r="CT500" s="86"/>
      <c r="CU500" s="86"/>
      <c r="CV500" s="86"/>
      <c r="CW500" s="86"/>
      <c r="CX500" s="86"/>
      <c r="CY500" s="86"/>
      <c r="CZ500" s="86"/>
      <c r="DA500" s="86"/>
      <c r="DB500" s="86"/>
      <c r="DC500" s="86"/>
      <c r="DD500" s="86"/>
      <c r="DE500" s="86"/>
      <c r="DF500" s="86"/>
      <c r="DG500" s="86"/>
      <c r="DH500" s="86"/>
    </row>
    <row r="501" spans="1:112" s="69" customFormat="1" ht="25.5">
      <c r="A501" s="6">
        <v>255</v>
      </c>
      <c r="B501" s="6"/>
      <c r="C501" s="6" t="s">
        <v>1031</v>
      </c>
      <c r="D501" s="6" t="s">
        <v>301</v>
      </c>
      <c r="E501" s="6" t="s">
        <v>1032</v>
      </c>
      <c r="F501" s="6" t="s">
        <v>1033</v>
      </c>
      <c r="G501" s="6" t="s">
        <v>160</v>
      </c>
      <c r="H501" s="6">
        <v>200</v>
      </c>
      <c r="I501" s="6"/>
      <c r="J501" s="6"/>
      <c r="K501" s="114">
        <v>43004</v>
      </c>
      <c r="L501" s="6" t="s">
        <v>1034</v>
      </c>
      <c r="M501" s="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  <c r="BV501" s="86"/>
      <c r="BW501" s="86"/>
      <c r="BX501" s="86"/>
      <c r="BY501" s="86"/>
      <c r="BZ501" s="86"/>
      <c r="CA501" s="86"/>
      <c r="CB501" s="86"/>
      <c r="CC501" s="86"/>
      <c r="CD501" s="86"/>
      <c r="CE501" s="86"/>
      <c r="CF501" s="86"/>
      <c r="CG501" s="86"/>
      <c r="CH501" s="86"/>
      <c r="CI501" s="86"/>
      <c r="CJ501" s="86"/>
      <c r="CK501" s="86"/>
      <c r="CL501" s="86"/>
      <c r="CM501" s="86"/>
      <c r="CN501" s="86"/>
      <c r="CO501" s="86"/>
      <c r="CP501" s="86"/>
      <c r="CQ501" s="86"/>
      <c r="CR501" s="86"/>
      <c r="CS501" s="86"/>
      <c r="CT501" s="86"/>
      <c r="CU501" s="86"/>
      <c r="CV501" s="86"/>
      <c r="CW501" s="86"/>
      <c r="CX501" s="86"/>
      <c r="CY501" s="86"/>
      <c r="CZ501" s="86"/>
      <c r="DA501" s="86"/>
      <c r="DB501" s="86"/>
      <c r="DC501" s="86"/>
      <c r="DD501" s="86"/>
      <c r="DE501" s="86"/>
      <c r="DF501" s="86"/>
      <c r="DG501" s="86"/>
      <c r="DH501" s="86"/>
    </row>
    <row r="502" spans="1:112" s="69" customFormat="1" ht="12.75">
      <c r="A502" s="6"/>
      <c r="B502" s="6"/>
      <c r="C502" s="6"/>
      <c r="D502" s="6"/>
      <c r="E502" s="6"/>
      <c r="F502" s="6"/>
      <c r="G502" s="6" t="s">
        <v>61</v>
      </c>
      <c r="H502" s="6">
        <v>3000</v>
      </c>
      <c r="I502" s="6"/>
      <c r="J502" s="6"/>
      <c r="K502" s="6"/>
      <c r="L502" s="6"/>
      <c r="M502" s="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  <c r="BV502" s="86"/>
      <c r="BW502" s="86"/>
      <c r="BX502" s="86"/>
      <c r="BY502" s="86"/>
      <c r="BZ502" s="86"/>
      <c r="CA502" s="86"/>
      <c r="CB502" s="86"/>
      <c r="CC502" s="86"/>
      <c r="CD502" s="86"/>
      <c r="CE502" s="86"/>
      <c r="CF502" s="86"/>
      <c r="CG502" s="86"/>
      <c r="CH502" s="86"/>
      <c r="CI502" s="86"/>
      <c r="CJ502" s="86"/>
      <c r="CK502" s="86"/>
      <c r="CL502" s="86"/>
      <c r="CM502" s="86"/>
      <c r="CN502" s="86"/>
      <c r="CO502" s="86"/>
      <c r="CP502" s="86"/>
      <c r="CQ502" s="86"/>
      <c r="CR502" s="86"/>
      <c r="CS502" s="86"/>
      <c r="CT502" s="86"/>
      <c r="CU502" s="86"/>
      <c r="CV502" s="86"/>
      <c r="CW502" s="86"/>
      <c r="CX502" s="86"/>
      <c r="CY502" s="86"/>
      <c r="CZ502" s="86"/>
      <c r="DA502" s="86"/>
      <c r="DB502" s="86"/>
      <c r="DC502" s="86"/>
      <c r="DD502" s="86"/>
      <c r="DE502" s="86"/>
      <c r="DF502" s="86"/>
      <c r="DG502" s="86"/>
      <c r="DH502" s="86"/>
    </row>
    <row r="503" spans="1:112" s="69" customFormat="1" ht="25.5">
      <c r="A503" s="6">
        <v>256</v>
      </c>
      <c r="B503" s="6"/>
      <c r="C503" s="6" t="s">
        <v>1035</v>
      </c>
      <c r="D503" s="6" t="s">
        <v>375</v>
      </c>
      <c r="E503" s="6" t="s">
        <v>1036</v>
      </c>
      <c r="F503" s="6" t="s">
        <v>1037</v>
      </c>
      <c r="G503" s="6" t="s">
        <v>160</v>
      </c>
      <c r="H503" s="6">
        <v>200</v>
      </c>
      <c r="I503" s="6"/>
      <c r="J503" s="6"/>
      <c r="K503" s="114">
        <v>43004</v>
      </c>
      <c r="L503" s="6" t="s">
        <v>1038</v>
      </c>
      <c r="M503" s="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  <c r="BV503" s="86"/>
      <c r="BW503" s="86"/>
      <c r="BX503" s="86"/>
      <c r="BY503" s="86"/>
      <c r="BZ503" s="86"/>
      <c r="CA503" s="86"/>
      <c r="CB503" s="86"/>
      <c r="CC503" s="86"/>
      <c r="CD503" s="86"/>
      <c r="CE503" s="86"/>
      <c r="CF503" s="86"/>
      <c r="CG503" s="86"/>
      <c r="CH503" s="86"/>
      <c r="CI503" s="86"/>
      <c r="CJ503" s="86"/>
      <c r="CK503" s="86"/>
      <c r="CL503" s="86"/>
      <c r="CM503" s="86"/>
      <c r="CN503" s="86"/>
      <c r="CO503" s="86"/>
      <c r="CP503" s="86"/>
      <c r="CQ503" s="86"/>
      <c r="CR503" s="86"/>
      <c r="CS503" s="86"/>
      <c r="CT503" s="86"/>
      <c r="CU503" s="86"/>
      <c r="CV503" s="86"/>
      <c r="CW503" s="86"/>
      <c r="CX503" s="86"/>
      <c r="CY503" s="86"/>
      <c r="CZ503" s="86"/>
      <c r="DA503" s="86"/>
      <c r="DB503" s="86"/>
      <c r="DC503" s="86"/>
      <c r="DD503" s="86"/>
      <c r="DE503" s="86"/>
      <c r="DF503" s="86"/>
      <c r="DG503" s="86"/>
      <c r="DH503" s="86"/>
    </row>
    <row r="504" spans="1:112" s="69" customFormat="1" ht="12.75">
      <c r="A504" s="6"/>
      <c r="B504" s="6"/>
      <c r="C504" s="6"/>
      <c r="D504" s="6"/>
      <c r="E504" s="6"/>
      <c r="F504" s="6"/>
      <c r="G504" s="6" t="s">
        <v>61</v>
      </c>
      <c r="H504" s="6">
        <v>5000</v>
      </c>
      <c r="I504" s="6"/>
      <c r="J504" s="6"/>
      <c r="K504" s="6"/>
      <c r="L504" s="6"/>
      <c r="M504" s="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  <c r="BV504" s="86"/>
      <c r="BW504" s="86"/>
      <c r="BX504" s="86"/>
      <c r="BY504" s="86"/>
      <c r="BZ504" s="86"/>
      <c r="CA504" s="86"/>
      <c r="CB504" s="86"/>
      <c r="CC504" s="86"/>
      <c r="CD504" s="86"/>
      <c r="CE504" s="86"/>
      <c r="CF504" s="86"/>
      <c r="CG504" s="86"/>
      <c r="CH504" s="86"/>
      <c r="CI504" s="86"/>
      <c r="CJ504" s="86"/>
      <c r="CK504" s="86"/>
      <c r="CL504" s="86"/>
      <c r="CM504" s="86"/>
      <c r="CN504" s="86"/>
      <c r="CO504" s="86"/>
      <c r="CP504" s="86"/>
      <c r="CQ504" s="86"/>
      <c r="CR504" s="86"/>
      <c r="CS504" s="86"/>
      <c r="CT504" s="86"/>
      <c r="CU504" s="86"/>
      <c r="CV504" s="86"/>
      <c r="CW504" s="86"/>
      <c r="CX504" s="86"/>
      <c r="CY504" s="86"/>
      <c r="CZ504" s="86"/>
      <c r="DA504" s="86"/>
      <c r="DB504" s="86"/>
      <c r="DC504" s="86"/>
      <c r="DD504" s="86"/>
      <c r="DE504" s="86"/>
      <c r="DF504" s="86"/>
      <c r="DG504" s="86"/>
      <c r="DH504" s="86"/>
    </row>
    <row r="505" spans="1:112" s="69" customFormat="1" ht="25.5">
      <c r="A505" s="77">
        <v>257</v>
      </c>
      <c r="B505" s="77"/>
      <c r="C505" s="77" t="s">
        <v>1039</v>
      </c>
      <c r="D505" s="77" t="s">
        <v>683</v>
      </c>
      <c r="E505" s="77" t="s">
        <v>1040</v>
      </c>
      <c r="F505" s="77" t="s">
        <v>1041</v>
      </c>
      <c r="G505" s="77" t="s">
        <v>37</v>
      </c>
      <c r="H505" s="77">
        <v>2278</v>
      </c>
      <c r="I505" s="77"/>
      <c r="J505" s="77"/>
      <c r="K505" s="133">
        <v>43007</v>
      </c>
      <c r="L505" s="77" t="s">
        <v>1042</v>
      </c>
      <c r="M505" s="77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  <c r="BV505" s="86"/>
      <c r="BW505" s="86"/>
      <c r="BX505" s="86"/>
      <c r="BY505" s="86"/>
      <c r="BZ505" s="86"/>
      <c r="CA505" s="86"/>
      <c r="CB505" s="86"/>
      <c r="CC505" s="86"/>
      <c r="CD505" s="86"/>
      <c r="CE505" s="86"/>
      <c r="CF505" s="86"/>
      <c r="CG505" s="86"/>
      <c r="CH505" s="86"/>
      <c r="CI505" s="86"/>
      <c r="CJ505" s="86"/>
      <c r="CK505" s="86"/>
      <c r="CL505" s="86"/>
      <c r="CM505" s="86"/>
      <c r="CN505" s="86"/>
      <c r="CO505" s="86"/>
      <c r="CP505" s="86"/>
      <c r="CQ505" s="86"/>
      <c r="CR505" s="86"/>
      <c r="CS505" s="86"/>
      <c r="CT505" s="86"/>
      <c r="CU505" s="86"/>
      <c r="CV505" s="86"/>
      <c r="CW505" s="86"/>
      <c r="CX505" s="86"/>
      <c r="CY505" s="86"/>
      <c r="CZ505" s="86"/>
      <c r="DA505" s="86"/>
      <c r="DB505" s="86"/>
      <c r="DC505" s="86"/>
      <c r="DD505" s="86"/>
      <c r="DE505" s="86"/>
      <c r="DF505" s="86"/>
      <c r="DG505" s="86"/>
      <c r="DH505" s="86"/>
    </row>
    <row r="506" spans="1:112" s="69" customFormat="1" ht="12.75">
      <c r="A506" s="6"/>
      <c r="B506" s="6"/>
      <c r="C506" s="6"/>
      <c r="D506" s="6"/>
      <c r="E506" s="6"/>
      <c r="F506" s="6"/>
      <c r="G506" s="6" t="s">
        <v>61</v>
      </c>
      <c r="H506" s="6">
        <v>10500</v>
      </c>
      <c r="I506" s="6"/>
      <c r="J506" s="6"/>
      <c r="K506" s="6"/>
      <c r="L506" s="6"/>
      <c r="M506" s="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  <c r="BV506" s="86"/>
      <c r="BW506" s="86"/>
      <c r="BX506" s="86"/>
      <c r="BY506" s="86"/>
      <c r="BZ506" s="86"/>
      <c r="CA506" s="86"/>
      <c r="CB506" s="86"/>
      <c r="CC506" s="86"/>
      <c r="CD506" s="86"/>
      <c r="CE506" s="86"/>
      <c r="CF506" s="86"/>
      <c r="CG506" s="86"/>
      <c r="CH506" s="86"/>
      <c r="CI506" s="86"/>
      <c r="CJ506" s="86"/>
      <c r="CK506" s="86"/>
      <c r="CL506" s="86"/>
      <c r="CM506" s="86"/>
      <c r="CN506" s="86"/>
      <c r="CO506" s="86"/>
      <c r="CP506" s="86"/>
      <c r="CQ506" s="86"/>
      <c r="CR506" s="86"/>
      <c r="CS506" s="86"/>
      <c r="CT506" s="86"/>
      <c r="CU506" s="86"/>
      <c r="CV506" s="86"/>
      <c r="CW506" s="86"/>
      <c r="CX506" s="86"/>
      <c r="CY506" s="86"/>
      <c r="CZ506" s="86"/>
      <c r="DA506" s="86"/>
      <c r="DB506" s="86"/>
      <c r="DC506" s="86"/>
      <c r="DD506" s="86"/>
      <c r="DE506" s="86"/>
      <c r="DF506" s="86"/>
      <c r="DG506" s="86"/>
      <c r="DH506" s="86"/>
    </row>
    <row r="507" spans="1:112" s="69" customFormat="1" ht="12.75">
      <c r="A507" s="6"/>
      <c r="B507" s="6"/>
      <c r="C507" s="6">
        <v>2018</v>
      </c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  <c r="BV507" s="86"/>
      <c r="BW507" s="86"/>
      <c r="BX507" s="86"/>
      <c r="BY507" s="86"/>
      <c r="BZ507" s="86"/>
      <c r="CA507" s="86"/>
      <c r="CB507" s="86"/>
      <c r="CC507" s="86"/>
      <c r="CD507" s="86"/>
      <c r="CE507" s="86"/>
      <c r="CF507" s="86"/>
      <c r="CG507" s="86"/>
      <c r="CH507" s="86"/>
      <c r="CI507" s="86"/>
      <c r="CJ507" s="86"/>
      <c r="CK507" s="86"/>
      <c r="CL507" s="86"/>
      <c r="CM507" s="86"/>
      <c r="CN507" s="86"/>
      <c r="CO507" s="86"/>
      <c r="CP507" s="86"/>
      <c r="CQ507" s="86"/>
      <c r="CR507" s="86"/>
      <c r="CS507" s="86"/>
      <c r="CT507" s="86"/>
      <c r="CU507" s="86"/>
      <c r="CV507" s="86"/>
      <c r="CW507" s="86"/>
      <c r="CX507" s="86"/>
      <c r="CY507" s="86"/>
      <c r="CZ507" s="86"/>
      <c r="DA507" s="86"/>
      <c r="DB507" s="86"/>
      <c r="DC507" s="86"/>
      <c r="DD507" s="86"/>
      <c r="DE507" s="86"/>
      <c r="DF507" s="86"/>
      <c r="DG507" s="86"/>
      <c r="DH507" s="86"/>
    </row>
    <row r="508" spans="1:112" s="69" customFormat="1" ht="25.5">
      <c r="A508" s="6">
        <v>258</v>
      </c>
      <c r="B508" s="6"/>
      <c r="C508" s="6" t="s">
        <v>1043</v>
      </c>
      <c r="D508" s="6" t="s">
        <v>153</v>
      </c>
      <c r="E508" s="6" t="s">
        <v>1044</v>
      </c>
      <c r="F508" s="6" t="s">
        <v>1045</v>
      </c>
      <c r="G508" s="6" t="s">
        <v>996</v>
      </c>
      <c r="H508" s="6">
        <v>291371</v>
      </c>
      <c r="I508" s="6"/>
      <c r="J508" s="6"/>
      <c r="K508" s="114">
        <v>42772</v>
      </c>
      <c r="L508" s="6" t="s">
        <v>1046</v>
      </c>
      <c r="M508" s="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  <c r="BV508" s="86"/>
      <c r="BW508" s="86"/>
      <c r="BX508" s="86"/>
      <c r="BY508" s="86"/>
      <c r="BZ508" s="86"/>
      <c r="CA508" s="86"/>
      <c r="CB508" s="86"/>
      <c r="CC508" s="86"/>
      <c r="CD508" s="86"/>
      <c r="CE508" s="86"/>
      <c r="CF508" s="86"/>
      <c r="CG508" s="86"/>
      <c r="CH508" s="86"/>
      <c r="CI508" s="86"/>
      <c r="CJ508" s="86"/>
      <c r="CK508" s="86"/>
      <c r="CL508" s="86"/>
      <c r="CM508" s="86"/>
      <c r="CN508" s="86"/>
      <c r="CO508" s="86"/>
      <c r="CP508" s="86"/>
      <c r="CQ508" s="86"/>
      <c r="CR508" s="86"/>
      <c r="CS508" s="86"/>
      <c r="CT508" s="86"/>
      <c r="CU508" s="86"/>
      <c r="CV508" s="86"/>
      <c r="CW508" s="86"/>
      <c r="CX508" s="86"/>
      <c r="CY508" s="86"/>
      <c r="CZ508" s="86"/>
      <c r="DA508" s="86"/>
      <c r="DB508" s="86"/>
      <c r="DC508" s="86"/>
      <c r="DD508" s="86"/>
      <c r="DE508" s="86"/>
      <c r="DF508" s="86"/>
      <c r="DG508" s="86"/>
      <c r="DH508" s="86"/>
    </row>
    <row r="509" spans="1:112" s="69" customFormat="1" ht="25.5">
      <c r="A509" s="6">
        <v>259</v>
      </c>
      <c r="B509" s="6"/>
      <c r="C509" s="6" t="s">
        <v>1043</v>
      </c>
      <c r="D509" s="6" t="s">
        <v>153</v>
      </c>
      <c r="E509" s="6" t="s">
        <v>1047</v>
      </c>
      <c r="F509" s="6" t="s">
        <v>1048</v>
      </c>
      <c r="G509" s="6" t="s">
        <v>996</v>
      </c>
      <c r="H509" s="6">
        <v>58905</v>
      </c>
      <c r="I509" s="6"/>
      <c r="J509" s="6"/>
      <c r="K509" s="114">
        <v>42772</v>
      </c>
      <c r="L509" s="6" t="s">
        <v>1049</v>
      </c>
      <c r="M509" s="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  <c r="BV509" s="86"/>
      <c r="BW509" s="86"/>
      <c r="BX509" s="86"/>
      <c r="BY509" s="86"/>
      <c r="BZ509" s="86"/>
      <c r="CA509" s="86"/>
      <c r="CB509" s="86"/>
      <c r="CC509" s="86"/>
      <c r="CD509" s="86"/>
      <c r="CE509" s="86"/>
      <c r="CF509" s="86"/>
      <c r="CG509" s="86"/>
      <c r="CH509" s="86"/>
      <c r="CI509" s="86"/>
      <c r="CJ509" s="86"/>
      <c r="CK509" s="86"/>
      <c r="CL509" s="86"/>
      <c r="CM509" s="86"/>
      <c r="CN509" s="86"/>
      <c r="CO509" s="86"/>
      <c r="CP509" s="86"/>
      <c r="CQ509" s="86"/>
      <c r="CR509" s="86"/>
      <c r="CS509" s="86"/>
      <c r="CT509" s="86"/>
      <c r="CU509" s="86"/>
      <c r="CV509" s="86"/>
      <c r="CW509" s="86"/>
      <c r="CX509" s="86"/>
      <c r="CY509" s="86"/>
      <c r="CZ509" s="86"/>
      <c r="DA509" s="86"/>
      <c r="DB509" s="86"/>
      <c r="DC509" s="86"/>
      <c r="DD509" s="86"/>
      <c r="DE509" s="86"/>
      <c r="DF509" s="86"/>
      <c r="DG509" s="86"/>
      <c r="DH509" s="86"/>
    </row>
    <row r="510" spans="1:112" s="69" customFormat="1" ht="25.5">
      <c r="A510" s="6">
        <v>260</v>
      </c>
      <c r="B510" s="6"/>
      <c r="C510" s="6" t="s">
        <v>1050</v>
      </c>
      <c r="D510" s="6" t="s">
        <v>282</v>
      </c>
      <c r="E510" s="6" t="s">
        <v>1051</v>
      </c>
      <c r="F510" s="6" t="s">
        <v>1052</v>
      </c>
      <c r="G510" s="6" t="s">
        <v>37</v>
      </c>
      <c r="H510" s="6">
        <v>200</v>
      </c>
      <c r="I510" s="6"/>
      <c r="J510" s="6"/>
      <c r="K510" s="114">
        <v>43175</v>
      </c>
      <c r="L510" s="6" t="s">
        <v>1053</v>
      </c>
      <c r="M510" s="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6"/>
      <c r="BW510" s="86"/>
      <c r="BX510" s="86"/>
      <c r="BY510" s="86"/>
      <c r="BZ510" s="86"/>
      <c r="CA510" s="86"/>
      <c r="CB510" s="86"/>
      <c r="CC510" s="86"/>
      <c r="CD510" s="86"/>
      <c r="CE510" s="86"/>
      <c r="CF510" s="86"/>
      <c r="CG510" s="86"/>
      <c r="CH510" s="86"/>
      <c r="CI510" s="86"/>
      <c r="CJ510" s="86"/>
      <c r="CK510" s="86"/>
      <c r="CL510" s="86"/>
      <c r="CM510" s="86"/>
      <c r="CN510" s="86"/>
      <c r="CO510" s="86"/>
      <c r="CP510" s="86"/>
      <c r="CQ510" s="86"/>
      <c r="CR510" s="86"/>
      <c r="CS510" s="86"/>
      <c r="CT510" s="86"/>
      <c r="CU510" s="86"/>
      <c r="CV510" s="86"/>
      <c r="CW510" s="86"/>
      <c r="CX510" s="86"/>
      <c r="CY510" s="86"/>
      <c r="CZ510" s="86"/>
      <c r="DA510" s="86"/>
      <c r="DB510" s="86"/>
      <c r="DC510" s="86"/>
      <c r="DD510" s="86"/>
      <c r="DE510" s="86"/>
      <c r="DF510" s="86"/>
      <c r="DG510" s="86"/>
      <c r="DH510" s="86"/>
    </row>
    <row r="511" spans="1:112" s="69" customFormat="1" ht="12.75">
      <c r="A511" s="6"/>
      <c r="B511" s="6"/>
      <c r="C511" s="6"/>
      <c r="D511" s="6"/>
      <c r="E511" s="6"/>
      <c r="F511" s="6"/>
      <c r="G511" s="6" t="s">
        <v>254</v>
      </c>
      <c r="H511" s="6">
        <v>5000</v>
      </c>
      <c r="I511" s="6"/>
      <c r="J511" s="6"/>
      <c r="K511" s="6"/>
      <c r="L511" s="6"/>
      <c r="M511" s="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  <c r="BV511" s="86"/>
      <c r="BW511" s="86"/>
      <c r="BX511" s="86"/>
      <c r="BY511" s="86"/>
      <c r="BZ511" s="86"/>
      <c r="CA511" s="86"/>
      <c r="CB511" s="86"/>
      <c r="CC511" s="86"/>
      <c r="CD511" s="86"/>
      <c r="CE511" s="86"/>
      <c r="CF511" s="86"/>
      <c r="CG511" s="86"/>
      <c r="CH511" s="86"/>
      <c r="CI511" s="86"/>
      <c r="CJ511" s="86"/>
      <c r="CK511" s="86"/>
      <c r="CL511" s="86"/>
      <c r="CM511" s="86"/>
      <c r="CN511" s="86"/>
      <c r="CO511" s="86"/>
      <c r="CP511" s="86"/>
      <c r="CQ511" s="86"/>
      <c r="CR511" s="86"/>
      <c r="CS511" s="86"/>
      <c r="CT511" s="86"/>
      <c r="CU511" s="86"/>
      <c r="CV511" s="86"/>
      <c r="CW511" s="86"/>
      <c r="CX511" s="86"/>
      <c r="CY511" s="86"/>
      <c r="CZ511" s="86"/>
      <c r="DA511" s="86"/>
      <c r="DB511" s="86"/>
      <c r="DC511" s="86"/>
      <c r="DD511" s="86"/>
      <c r="DE511" s="86"/>
      <c r="DF511" s="86"/>
      <c r="DG511" s="86"/>
      <c r="DH511" s="86"/>
    </row>
    <row r="512" spans="1:112" s="69" customFormat="1" ht="25.5">
      <c r="A512" s="6">
        <v>261</v>
      </c>
      <c r="B512" s="6"/>
      <c r="C512" s="6" t="s">
        <v>283</v>
      </c>
      <c r="D512" s="6" t="s">
        <v>282</v>
      </c>
      <c r="E512" s="6" t="s">
        <v>1054</v>
      </c>
      <c r="F512" s="6" t="s">
        <v>1055</v>
      </c>
      <c r="G512" s="6" t="s">
        <v>254</v>
      </c>
      <c r="H512" s="6">
        <v>5000</v>
      </c>
      <c r="I512" s="6"/>
      <c r="J512" s="6"/>
      <c r="K512" s="114">
        <v>43179</v>
      </c>
      <c r="L512" s="6" t="s">
        <v>1056</v>
      </c>
      <c r="M512" s="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  <c r="BV512" s="86"/>
      <c r="BW512" s="86"/>
      <c r="BX512" s="86"/>
      <c r="BY512" s="86"/>
      <c r="BZ512" s="86"/>
      <c r="CA512" s="86"/>
      <c r="CB512" s="86"/>
      <c r="CC512" s="86"/>
      <c r="CD512" s="86"/>
      <c r="CE512" s="86"/>
      <c r="CF512" s="86"/>
      <c r="CG512" s="86"/>
      <c r="CH512" s="86"/>
      <c r="CI512" s="86"/>
      <c r="CJ512" s="86"/>
      <c r="CK512" s="86"/>
      <c r="CL512" s="86"/>
      <c r="CM512" s="86"/>
      <c r="CN512" s="86"/>
      <c r="CO512" s="86"/>
      <c r="CP512" s="86"/>
      <c r="CQ512" s="86"/>
      <c r="CR512" s="86"/>
      <c r="CS512" s="86"/>
      <c r="CT512" s="86"/>
      <c r="CU512" s="86"/>
      <c r="CV512" s="86"/>
      <c r="CW512" s="86"/>
      <c r="CX512" s="86"/>
      <c r="CY512" s="86"/>
      <c r="CZ512" s="86"/>
      <c r="DA512" s="86"/>
      <c r="DB512" s="86"/>
      <c r="DC512" s="86"/>
      <c r="DD512" s="86"/>
      <c r="DE512" s="86"/>
      <c r="DF512" s="86"/>
      <c r="DG512" s="86"/>
      <c r="DH512" s="86"/>
    </row>
    <row r="513" spans="1:112" s="69" customFormat="1" ht="25.5">
      <c r="A513" s="6">
        <v>262</v>
      </c>
      <c r="B513" s="6"/>
      <c r="C513" s="6" t="s">
        <v>1057</v>
      </c>
      <c r="D513" s="6" t="s">
        <v>282</v>
      </c>
      <c r="E513" s="6" t="s">
        <v>1058</v>
      </c>
      <c r="F513" s="6" t="s">
        <v>1059</v>
      </c>
      <c r="G513" s="6" t="s">
        <v>160</v>
      </c>
      <c r="H513" s="6">
        <v>812</v>
      </c>
      <c r="I513" s="6"/>
      <c r="J513" s="6"/>
      <c r="K513" s="114">
        <v>43178</v>
      </c>
      <c r="L513" s="6" t="s">
        <v>1060</v>
      </c>
      <c r="M513" s="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  <c r="BV513" s="86"/>
      <c r="BW513" s="86"/>
      <c r="BX513" s="86"/>
      <c r="BY513" s="86"/>
      <c r="BZ513" s="86"/>
      <c r="CA513" s="86"/>
      <c r="CB513" s="86"/>
      <c r="CC513" s="86"/>
      <c r="CD513" s="86"/>
      <c r="CE513" s="86"/>
      <c r="CF513" s="86"/>
      <c r="CG513" s="86"/>
      <c r="CH513" s="86"/>
      <c r="CI513" s="86"/>
      <c r="CJ513" s="86"/>
      <c r="CK513" s="86"/>
      <c r="CL513" s="86"/>
      <c r="CM513" s="86"/>
      <c r="CN513" s="86"/>
      <c r="CO513" s="86"/>
      <c r="CP513" s="86"/>
      <c r="CQ513" s="86"/>
      <c r="CR513" s="86"/>
      <c r="CS513" s="86"/>
      <c r="CT513" s="86"/>
      <c r="CU513" s="86"/>
      <c r="CV513" s="86"/>
      <c r="CW513" s="86"/>
      <c r="CX513" s="86"/>
      <c r="CY513" s="86"/>
      <c r="CZ513" s="86"/>
      <c r="DA513" s="86"/>
      <c r="DB513" s="86"/>
      <c r="DC513" s="86"/>
      <c r="DD513" s="86"/>
      <c r="DE513" s="86"/>
      <c r="DF513" s="86"/>
      <c r="DG513" s="86"/>
      <c r="DH513" s="86"/>
    </row>
    <row r="514" spans="1:112" s="69" customFormat="1" ht="12.75">
      <c r="A514" s="6"/>
      <c r="B514" s="6"/>
      <c r="C514" s="6" t="s">
        <v>1061</v>
      </c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  <c r="BV514" s="86"/>
      <c r="BW514" s="86"/>
      <c r="BX514" s="86"/>
      <c r="BY514" s="86"/>
      <c r="BZ514" s="86"/>
      <c r="CA514" s="86"/>
      <c r="CB514" s="86"/>
      <c r="CC514" s="86"/>
      <c r="CD514" s="86"/>
      <c r="CE514" s="86"/>
      <c r="CF514" s="86"/>
      <c r="CG514" s="86"/>
      <c r="CH514" s="86"/>
      <c r="CI514" s="86"/>
      <c r="CJ514" s="86"/>
      <c r="CK514" s="86"/>
      <c r="CL514" s="86"/>
      <c r="CM514" s="86"/>
      <c r="CN514" s="86"/>
      <c r="CO514" s="86"/>
      <c r="CP514" s="86"/>
      <c r="CQ514" s="86"/>
      <c r="CR514" s="86"/>
      <c r="CS514" s="86"/>
      <c r="CT514" s="86"/>
      <c r="CU514" s="86"/>
      <c r="CV514" s="86"/>
      <c r="CW514" s="86"/>
      <c r="CX514" s="86"/>
      <c r="CY514" s="86"/>
      <c r="CZ514" s="86"/>
      <c r="DA514" s="86"/>
      <c r="DB514" s="86"/>
      <c r="DC514" s="86"/>
      <c r="DD514" s="86"/>
      <c r="DE514" s="86"/>
      <c r="DF514" s="86"/>
      <c r="DG514" s="86"/>
      <c r="DH514" s="86"/>
    </row>
    <row r="515" spans="1:112" s="69" customFormat="1" ht="25.5">
      <c r="A515" s="6">
        <v>263</v>
      </c>
      <c r="B515" s="6"/>
      <c r="C515" s="6" t="s">
        <v>1062</v>
      </c>
      <c r="D515" s="6" t="s">
        <v>282</v>
      </c>
      <c r="E515" s="6" t="s">
        <v>1063</v>
      </c>
      <c r="F515" s="6" t="s">
        <v>1064</v>
      </c>
      <c r="G515" s="6" t="s">
        <v>198</v>
      </c>
      <c r="H515" s="6">
        <v>2900</v>
      </c>
      <c r="I515" s="6"/>
      <c r="J515" s="6"/>
      <c r="K515" s="114">
        <v>43178</v>
      </c>
      <c r="L515" s="6" t="s">
        <v>1065</v>
      </c>
      <c r="M515" s="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</row>
    <row r="516" spans="1:112" s="69" customFormat="1" ht="25.5">
      <c r="A516" s="6">
        <v>264</v>
      </c>
      <c r="B516" s="6"/>
      <c r="C516" s="6" t="s">
        <v>1066</v>
      </c>
      <c r="D516" s="6" t="s">
        <v>282</v>
      </c>
      <c r="E516" s="6" t="s">
        <v>1067</v>
      </c>
      <c r="F516" s="6" t="s">
        <v>1068</v>
      </c>
      <c r="G516" s="6" t="s">
        <v>160</v>
      </c>
      <c r="H516" s="6">
        <v>792</v>
      </c>
      <c r="I516" s="6"/>
      <c r="J516" s="6"/>
      <c r="K516" s="114">
        <v>43175</v>
      </c>
      <c r="L516" s="6" t="s">
        <v>1069</v>
      </c>
      <c r="M516" s="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  <c r="BV516" s="86"/>
      <c r="BW516" s="86"/>
      <c r="BX516" s="86"/>
      <c r="BY516" s="86"/>
      <c r="BZ516" s="86"/>
      <c r="CA516" s="86"/>
      <c r="CB516" s="86"/>
      <c r="CC516" s="86"/>
      <c r="CD516" s="86"/>
      <c r="CE516" s="86"/>
      <c r="CF516" s="86"/>
      <c r="CG516" s="86"/>
      <c r="CH516" s="86"/>
      <c r="CI516" s="86"/>
      <c r="CJ516" s="86"/>
      <c r="CK516" s="86"/>
      <c r="CL516" s="86"/>
      <c r="CM516" s="86"/>
      <c r="CN516" s="86"/>
      <c r="CO516" s="86"/>
      <c r="CP516" s="86"/>
      <c r="CQ516" s="86"/>
      <c r="CR516" s="86"/>
      <c r="CS516" s="86"/>
      <c r="CT516" s="86"/>
      <c r="CU516" s="86"/>
      <c r="CV516" s="86"/>
      <c r="CW516" s="86"/>
      <c r="CX516" s="86"/>
      <c r="CY516" s="86"/>
      <c r="CZ516" s="86"/>
      <c r="DA516" s="86"/>
      <c r="DB516" s="86"/>
      <c r="DC516" s="86"/>
      <c r="DD516" s="86"/>
      <c r="DE516" s="86"/>
      <c r="DF516" s="86"/>
      <c r="DG516" s="86"/>
      <c r="DH516" s="86"/>
    </row>
    <row r="517" spans="1:112" s="69" customFormat="1" ht="25.5">
      <c r="A517" s="6">
        <v>265</v>
      </c>
      <c r="B517" s="6"/>
      <c r="C517" s="6" t="s">
        <v>1070</v>
      </c>
      <c r="D517" s="6" t="s">
        <v>282</v>
      </c>
      <c r="E517" s="6" t="s">
        <v>1071</v>
      </c>
      <c r="F517" s="6" t="s">
        <v>1072</v>
      </c>
      <c r="G517" s="6" t="s">
        <v>160</v>
      </c>
      <c r="H517" s="6">
        <v>5543</v>
      </c>
      <c r="I517" s="6"/>
      <c r="J517" s="6"/>
      <c r="K517" s="114">
        <v>43178</v>
      </c>
      <c r="L517" s="6" t="s">
        <v>1073</v>
      </c>
      <c r="M517" s="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  <c r="BV517" s="86"/>
      <c r="BW517" s="86"/>
      <c r="BX517" s="86"/>
      <c r="BY517" s="86"/>
      <c r="BZ517" s="86"/>
      <c r="CA517" s="86"/>
      <c r="CB517" s="86"/>
      <c r="CC517" s="86"/>
      <c r="CD517" s="86"/>
      <c r="CE517" s="86"/>
      <c r="CF517" s="86"/>
      <c r="CG517" s="86"/>
      <c r="CH517" s="86"/>
      <c r="CI517" s="86"/>
      <c r="CJ517" s="86"/>
      <c r="CK517" s="86"/>
      <c r="CL517" s="86"/>
      <c r="CM517" s="86"/>
      <c r="CN517" s="86"/>
      <c r="CO517" s="86"/>
      <c r="CP517" s="86"/>
      <c r="CQ517" s="86"/>
      <c r="CR517" s="86"/>
      <c r="CS517" s="86"/>
      <c r="CT517" s="86"/>
      <c r="CU517" s="86"/>
      <c r="CV517" s="86"/>
      <c r="CW517" s="86"/>
      <c r="CX517" s="86"/>
      <c r="CY517" s="86"/>
      <c r="CZ517" s="86"/>
      <c r="DA517" s="86"/>
      <c r="DB517" s="86"/>
      <c r="DC517" s="86"/>
      <c r="DD517" s="86"/>
      <c r="DE517" s="86"/>
      <c r="DF517" s="86"/>
      <c r="DG517" s="86"/>
      <c r="DH517" s="86"/>
    </row>
    <row r="518" spans="1:112" s="69" customFormat="1" ht="25.5">
      <c r="A518" s="6">
        <v>266</v>
      </c>
      <c r="B518" s="6"/>
      <c r="C518" s="122" t="s">
        <v>1074</v>
      </c>
      <c r="D518" s="122" t="s">
        <v>39</v>
      </c>
      <c r="E518" s="122" t="s">
        <v>1075</v>
      </c>
      <c r="F518" s="122" t="s">
        <v>1076</v>
      </c>
      <c r="G518" s="122" t="s">
        <v>61</v>
      </c>
      <c r="H518" s="122">
        <v>4500</v>
      </c>
      <c r="I518" s="6"/>
      <c r="J518" s="6"/>
      <c r="K518" s="114">
        <v>43181</v>
      </c>
      <c r="L518" s="122" t="s">
        <v>1077</v>
      </c>
      <c r="M518" s="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  <c r="BV518" s="86"/>
      <c r="BW518" s="86"/>
      <c r="BX518" s="86"/>
      <c r="BY518" s="86"/>
      <c r="BZ518" s="86"/>
      <c r="CA518" s="86"/>
      <c r="CB518" s="86"/>
      <c r="CC518" s="86"/>
      <c r="CD518" s="86"/>
      <c r="CE518" s="86"/>
      <c r="CF518" s="86"/>
      <c r="CG518" s="86"/>
      <c r="CH518" s="86"/>
      <c r="CI518" s="86"/>
      <c r="CJ518" s="86"/>
      <c r="CK518" s="86"/>
      <c r="CL518" s="86"/>
      <c r="CM518" s="86"/>
      <c r="CN518" s="86"/>
      <c r="CO518" s="86"/>
      <c r="CP518" s="86"/>
      <c r="CQ518" s="86"/>
      <c r="CR518" s="86"/>
      <c r="CS518" s="86"/>
      <c r="CT518" s="86"/>
      <c r="CU518" s="86"/>
      <c r="CV518" s="86"/>
      <c r="CW518" s="86"/>
      <c r="CX518" s="86"/>
      <c r="CY518" s="86"/>
      <c r="CZ518" s="86"/>
      <c r="DA518" s="86"/>
      <c r="DB518" s="86"/>
      <c r="DC518" s="86"/>
      <c r="DD518" s="86"/>
      <c r="DE518" s="86"/>
      <c r="DF518" s="86"/>
      <c r="DG518" s="86"/>
      <c r="DH518" s="86"/>
    </row>
    <row r="519" spans="1:112" s="69" customFormat="1" ht="25.5">
      <c r="A519" s="6">
        <v>267</v>
      </c>
      <c r="B519" s="6"/>
      <c r="C519" s="122" t="s">
        <v>750</v>
      </c>
      <c r="D519" s="122" t="s">
        <v>1078</v>
      </c>
      <c r="E519" s="122" t="s">
        <v>751</v>
      </c>
      <c r="F519" s="122" t="s">
        <v>1079</v>
      </c>
      <c r="G519" s="122" t="s">
        <v>560</v>
      </c>
      <c r="H519" s="122" t="s">
        <v>1080</v>
      </c>
      <c r="I519" s="6"/>
      <c r="J519" s="6"/>
      <c r="K519" s="114">
        <v>43182</v>
      </c>
      <c r="L519" s="122" t="s">
        <v>1081</v>
      </c>
      <c r="M519" s="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  <c r="BV519" s="86"/>
      <c r="BW519" s="86"/>
      <c r="BX519" s="86"/>
      <c r="BY519" s="86"/>
      <c r="BZ519" s="86"/>
      <c r="CA519" s="86"/>
      <c r="CB519" s="86"/>
      <c r="CC519" s="86"/>
      <c r="CD519" s="86"/>
      <c r="CE519" s="86"/>
      <c r="CF519" s="86"/>
      <c r="CG519" s="86"/>
      <c r="CH519" s="86"/>
      <c r="CI519" s="86"/>
      <c r="CJ519" s="86"/>
      <c r="CK519" s="86"/>
      <c r="CL519" s="86"/>
      <c r="CM519" s="86"/>
      <c r="CN519" s="86"/>
      <c r="CO519" s="86"/>
      <c r="CP519" s="86"/>
      <c r="CQ519" s="86"/>
      <c r="CR519" s="86"/>
      <c r="CS519" s="86"/>
      <c r="CT519" s="86"/>
      <c r="CU519" s="86"/>
      <c r="CV519" s="86"/>
      <c r="CW519" s="86"/>
      <c r="CX519" s="86"/>
      <c r="CY519" s="86"/>
      <c r="CZ519" s="86"/>
      <c r="DA519" s="86"/>
      <c r="DB519" s="86"/>
      <c r="DC519" s="86"/>
      <c r="DD519" s="86"/>
      <c r="DE519" s="86"/>
      <c r="DF519" s="86"/>
      <c r="DG519" s="86"/>
      <c r="DH519" s="86"/>
    </row>
    <row r="520" spans="1:112" s="69" customFormat="1" ht="25.5">
      <c r="A520" s="6">
        <v>268</v>
      </c>
      <c r="B520" s="6"/>
      <c r="C520" s="122" t="s">
        <v>1082</v>
      </c>
      <c r="D520" s="122" t="s">
        <v>210</v>
      </c>
      <c r="E520" s="122" t="s">
        <v>1083</v>
      </c>
      <c r="F520" s="122" t="s">
        <v>1084</v>
      </c>
      <c r="G520" s="122" t="s">
        <v>61</v>
      </c>
      <c r="H520" s="122">
        <v>4400</v>
      </c>
      <c r="I520" s="6"/>
      <c r="J520" s="6"/>
      <c r="K520" s="114">
        <v>43256</v>
      </c>
      <c r="L520" s="122" t="s">
        <v>1085</v>
      </c>
      <c r="M520" s="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  <c r="BV520" s="86"/>
      <c r="BW520" s="86"/>
      <c r="BX520" s="86"/>
      <c r="BY520" s="86"/>
      <c r="BZ520" s="86"/>
      <c r="CA520" s="86"/>
      <c r="CB520" s="86"/>
      <c r="CC520" s="86"/>
      <c r="CD520" s="86"/>
      <c r="CE520" s="86"/>
      <c r="CF520" s="86"/>
      <c r="CG520" s="86"/>
      <c r="CH520" s="86"/>
      <c r="CI520" s="86"/>
      <c r="CJ520" s="86"/>
      <c r="CK520" s="86"/>
      <c r="CL520" s="86"/>
      <c r="CM520" s="86"/>
      <c r="CN520" s="86"/>
      <c r="CO520" s="86"/>
      <c r="CP520" s="86"/>
      <c r="CQ520" s="86"/>
      <c r="CR520" s="86"/>
      <c r="CS520" s="86"/>
      <c r="CT520" s="86"/>
      <c r="CU520" s="86"/>
      <c r="CV520" s="86"/>
      <c r="CW520" s="86"/>
      <c r="CX520" s="86"/>
      <c r="CY520" s="86"/>
      <c r="CZ520" s="86"/>
      <c r="DA520" s="86"/>
      <c r="DB520" s="86"/>
      <c r="DC520" s="86"/>
      <c r="DD520" s="86"/>
      <c r="DE520" s="86"/>
      <c r="DF520" s="86"/>
      <c r="DG520" s="86"/>
      <c r="DH520" s="86"/>
    </row>
    <row r="521" spans="1:112" s="69" customFormat="1" ht="25.5">
      <c r="A521" s="6">
        <v>269</v>
      </c>
      <c r="B521" s="6"/>
      <c r="C521" s="122" t="s">
        <v>1086</v>
      </c>
      <c r="D521" s="122" t="s">
        <v>301</v>
      </c>
      <c r="E521" s="122" t="s">
        <v>866</v>
      </c>
      <c r="F521" s="122" t="s">
        <v>1087</v>
      </c>
      <c r="G521" s="122" t="s">
        <v>1088</v>
      </c>
      <c r="H521" s="122">
        <v>3000</v>
      </c>
      <c r="I521" s="6"/>
      <c r="J521" s="6"/>
      <c r="K521" s="114">
        <v>43257</v>
      </c>
      <c r="L521" s="122" t="s">
        <v>1089</v>
      </c>
      <c r="M521" s="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  <c r="BV521" s="86"/>
      <c r="BW521" s="86"/>
      <c r="BX521" s="86"/>
      <c r="BY521" s="86"/>
      <c r="BZ521" s="86"/>
      <c r="CA521" s="86"/>
      <c r="CB521" s="86"/>
      <c r="CC521" s="86"/>
      <c r="CD521" s="86"/>
      <c r="CE521" s="86"/>
      <c r="CF521" s="86"/>
      <c r="CG521" s="86"/>
      <c r="CH521" s="86"/>
      <c r="CI521" s="86"/>
      <c r="CJ521" s="86"/>
      <c r="CK521" s="86"/>
      <c r="CL521" s="86"/>
      <c r="CM521" s="86"/>
      <c r="CN521" s="86"/>
      <c r="CO521" s="86"/>
      <c r="CP521" s="86"/>
      <c r="CQ521" s="86"/>
      <c r="CR521" s="86"/>
      <c r="CS521" s="86"/>
      <c r="CT521" s="86"/>
      <c r="CU521" s="86"/>
      <c r="CV521" s="86"/>
      <c r="CW521" s="86"/>
      <c r="CX521" s="86"/>
      <c r="CY521" s="86"/>
      <c r="CZ521" s="86"/>
      <c r="DA521" s="86"/>
      <c r="DB521" s="86"/>
      <c r="DC521" s="86"/>
      <c r="DD521" s="86"/>
      <c r="DE521" s="86"/>
      <c r="DF521" s="86"/>
      <c r="DG521" s="86"/>
      <c r="DH521" s="86"/>
    </row>
    <row r="522" spans="1:112" s="69" customFormat="1" ht="25.5">
      <c r="A522" s="6">
        <v>270</v>
      </c>
      <c r="B522" s="6"/>
      <c r="C522" s="122" t="s">
        <v>490</v>
      </c>
      <c r="D522" s="122" t="s">
        <v>89</v>
      </c>
      <c r="E522" s="122" t="s">
        <v>1090</v>
      </c>
      <c r="F522" s="122" t="s">
        <v>1091</v>
      </c>
      <c r="G522" s="122" t="s">
        <v>37</v>
      </c>
      <c r="H522" s="6"/>
      <c r="I522" s="6"/>
      <c r="J522" s="6">
        <v>5076</v>
      </c>
      <c r="K522" s="114">
        <v>43252</v>
      </c>
      <c r="L522" s="122" t="s">
        <v>1092</v>
      </c>
      <c r="M522" s="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  <c r="BV522" s="86"/>
      <c r="BW522" s="86"/>
      <c r="BX522" s="86"/>
      <c r="BY522" s="86"/>
      <c r="BZ522" s="86"/>
      <c r="CA522" s="86"/>
      <c r="CB522" s="86"/>
      <c r="CC522" s="86"/>
      <c r="CD522" s="86"/>
      <c r="CE522" s="86"/>
      <c r="CF522" s="86"/>
      <c r="CG522" s="86"/>
      <c r="CH522" s="86"/>
      <c r="CI522" s="86"/>
      <c r="CJ522" s="86"/>
      <c r="CK522" s="86"/>
      <c r="CL522" s="86"/>
      <c r="CM522" s="86"/>
      <c r="CN522" s="86"/>
      <c r="CO522" s="86"/>
      <c r="CP522" s="86"/>
      <c r="CQ522" s="86"/>
      <c r="CR522" s="86"/>
      <c r="CS522" s="86"/>
      <c r="CT522" s="86"/>
      <c r="CU522" s="86"/>
      <c r="CV522" s="86"/>
      <c r="CW522" s="86"/>
      <c r="CX522" s="86"/>
      <c r="CY522" s="86"/>
      <c r="CZ522" s="86"/>
      <c r="DA522" s="86"/>
      <c r="DB522" s="86"/>
      <c r="DC522" s="86"/>
      <c r="DD522" s="86"/>
      <c r="DE522" s="86"/>
      <c r="DF522" s="86"/>
      <c r="DG522" s="86"/>
      <c r="DH522" s="86"/>
    </row>
    <row r="523" spans="1:112" s="69" customFormat="1" ht="25.5">
      <c r="A523" s="6">
        <v>271</v>
      </c>
      <c r="B523" s="6"/>
      <c r="C523" s="122" t="s">
        <v>1093</v>
      </c>
      <c r="D523" s="122" t="s">
        <v>89</v>
      </c>
      <c r="E523" s="122" t="s">
        <v>1094</v>
      </c>
      <c r="F523" s="122" t="s">
        <v>1095</v>
      </c>
      <c r="G523" s="122" t="s">
        <v>37</v>
      </c>
      <c r="H523" s="6"/>
      <c r="I523" s="6"/>
      <c r="J523" s="6">
        <v>20927</v>
      </c>
      <c r="K523" s="114">
        <v>43252</v>
      </c>
      <c r="L523" s="122" t="s">
        <v>1096</v>
      </c>
      <c r="M523" s="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  <c r="BV523" s="86"/>
      <c r="BW523" s="86"/>
      <c r="BX523" s="86"/>
      <c r="BY523" s="86"/>
      <c r="BZ523" s="86"/>
      <c r="CA523" s="86"/>
      <c r="CB523" s="86"/>
      <c r="CC523" s="86"/>
      <c r="CD523" s="86"/>
      <c r="CE523" s="86"/>
      <c r="CF523" s="86"/>
      <c r="CG523" s="86"/>
      <c r="CH523" s="86"/>
      <c r="CI523" s="86"/>
      <c r="CJ523" s="86"/>
      <c r="CK523" s="86"/>
      <c r="CL523" s="86"/>
      <c r="CM523" s="86"/>
      <c r="CN523" s="86"/>
      <c r="CO523" s="86"/>
      <c r="CP523" s="86"/>
      <c r="CQ523" s="86"/>
      <c r="CR523" s="86"/>
      <c r="CS523" s="86"/>
      <c r="CT523" s="86"/>
      <c r="CU523" s="86"/>
      <c r="CV523" s="86"/>
      <c r="CW523" s="86"/>
      <c r="CX523" s="86"/>
      <c r="CY523" s="86"/>
      <c r="CZ523" s="86"/>
      <c r="DA523" s="86"/>
      <c r="DB523" s="86"/>
      <c r="DC523" s="86"/>
      <c r="DD523" s="86"/>
      <c r="DE523" s="86"/>
      <c r="DF523" s="86"/>
      <c r="DG523" s="86"/>
      <c r="DH523" s="86"/>
    </row>
    <row r="524" spans="1:112" s="69" customFormat="1" ht="25.5">
      <c r="A524" s="6"/>
      <c r="B524" s="6"/>
      <c r="C524" s="122" t="s">
        <v>1097</v>
      </c>
      <c r="D524" s="122" t="s">
        <v>89</v>
      </c>
      <c r="E524" s="6"/>
      <c r="F524" s="6"/>
      <c r="G524" s="6"/>
      <c r="H524" s="6"/>
      <c r="I524" s="6"/>
      <c r="J524" s="6"/>
      <c r="K524" s="6"/>
      <c r="L524" s="6"/>
      <c r="M524" s="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  <c r="BV524" s="86"/>
      <c r="BW524" s="86"/>
      <c r="BX524" s="86"/>
      <c r="BY524" s="86"/>
      <c r="BZ524" s="86"/>
      <c r="CA524" s="86"/>
      <c r="CB524" s="86"/>
      <c r="CC524" s="86"/>
      <c r="CD524" s="86"/>
      <c r="CE524" s="86"/>
      <c r="CF524" s="86"/>
      <c r="CG524" s="86"/>
      <c r="CH524" s="86"/>
      <c r="CI524" s="86"/>
      <c r="CJ524" s="86"/>
      <c r="CK524" s="86"/>
      <c r="CL524" s="86"/>
      <c r="CM524" s="86"/>
      <c r="CN524" s="86"/>
      <c r="CO524" s="86"/>
      <c r="CP524" s="86"/>
      <c r="CQ524" s="86"/>
      <c r="CR524" s="86"/>
      <c r="CS524" s="86"/>
      <c r="CT524" s="86"/>
      <c r="CU524" s="86"/>
      <c r="CV524" s="86"/>
      <c r="CW524" s="86"/>
      <c r="CX524" s="86"/>
      <c r="CY524" s="86"/>
      <c r="CZ524" s="86"/>
      <c r="DA524" s="86"/>
      <c r="DB524" s="86"/>
      <c r="DC524" s="86"/>
      <c r="DD524" s="86"/>
      <c r="DE524" s="86"/>
      <c r="DF524" s="86"/>
      <c r="DG524" s="86"/>
      <c r="DH524" s="86"/>
    </row>
    <row r="525" spans="1:112" s="69" customFormat="1" ht="25.5">
      <c r="A525" s="6">
        <v>272</v>
      </c>
      <c r="B525" s="6"/>
      <c r="C525" s="122" t="s">
        <v>1098</v>
      </c>
      <c r="D525" s="122" t="s">
        <v>423</v>
      </c>
      <c r="E525" s="122" t="s">
        <v>989</v>
      </c>
      <c r="F525" s="122" t="s">
        <v>1099</v>
      </c>
      <c r="G525" s="122" t="s">
        <v>37</v>
      </c>
      <c r="H525" s="6"/>
      <c r="I525" s="6"/>
      <c r="J525" s="6">
        <v>200</v>
      </c>
      <c r="K525" s="114">
        <v>43269</v>
      </c>
      <c r="L525" s="122" t="s">
        <v>1100</v>
      </c>
      <c r="M525" s="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  <c r="BV525" s="86"/>
      <c r="BW525" s="86"/>
      <c r="BX525" s="86"/>
      <c r="BY525" s="86"/>
      <c r="BZ525" s="86"/>
      <c r="CA525" s="86"/>
      <c r="CB525" s="86"/>
      <c r="CC525" s="86"/>
      <c r="CD525" s="86"/>
      <c r="CE525" s="86"/>
      <c r="CF525" s="86"/>
      <c r="CG525" s="86"/>
      <c r="CH525" s="86"/>
      <c r="CI525" s="86"/>
      <c r="CJ525" s="86"/>
      <c r="CK525" s="86"/>
      <c r="CL525" s="86"/>
      <c r="CM525" s="86"/>
      <c r="CN525" s="86"/>
      <c r="CO525" s="86"/>
      <c r="CP525" s="86"/>
      <c r="CQ525" s="86"/>
      <c r="CR525" s="86"/>
      <c r="CS525" s="86"/>
      <c r="CT525" s="86"/>
      <c r="CU525" s="86"/>
      <c r="CV525" s="86"/>
      <c r="CW525" s="86"/>
      <c r="CX525" s="86"/>
      <c r="CY525" s="86"/>
      <c r="CZ525" s="86"/>
      <c r="DA525" s="86"/>
      <c r="DB525" s="86"/>
      <c r="DC525" s="86"/>
      <c r="DD525" s="86"/>
      <c r="DE525" s="86"/>
      <c r="DF525" s="86"/>
      <c r="DG525" s="86"/>
      <c r="DH525" s="86"/>
    </row>
    <row r="526" spans="1:112" s="69" customFormat="1" ht="12.75">
      <c r="A526" s="6"/>
      <c r="B526" s="6"/>
      <c r="C526" s="6"/>
      <c r="D526" s="6"/>
      <c r="E526" s="6"/>
      <c r="F526" s="6"/>
      <c r="G526" s="122" t="s">
        <v>61</v>
      </c>
      <c r="H526" s="6"/>
      <c r="I526" s="6"/>
      <c r="J526" s="6">
        <v>3000</v>
      </c>
      <c r="K526" s="6"/>
      <c r="L526" s="6"/>
      <c r="M526" s="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  <c r="BV526" s="86"/>
      <c r="BW526" s="86"/>
      <c r="BX526" s="86"/>
      <c r="BY526" s="86"/>
      <c r="BZ526" s="86"/>
      <c r="CA526" s="86"/>
      <c r="CB526" s="86"/>
      <c r="CC526" s="86"/>
      <c r="CD526" s="86"/>
      <c r="CE526" s="86"/>
      <c r="CF526" s="86"/>
      <c r="CG526" s="86"/>
      <c r="CH526" s="86"/>
      <c r="CI526" s="86"/>
      <c r="CJ526" s="86"/>
      <c r="CK526" s="86"/>
      <c r="CL526" s="86"/>
      <c r="CM526" s="86"/>
      <c r="CN526" s="86"/>
      <c r="CO526" s="86"/>
      <c r="CP526" s="86"/>
      <c r="CQ526" s="86"/>
      <c r="CR526" s="86"/>
      <c r="CS526" s="86"/>
      <c r="CT526" s="86"/>
      <c r="CU526" s="86"/>
      <c r="CV526" s="86"/>
      <c r="CW526" s="86"/>
      <c r="CX526" s="86"/>
      <c r="CY526" s="86"/>
      <c r="CZ526" s="86"/>
      <c r="DA526" s="86"/>
      <c r="DB526" s="86"/>
      <c r="DC526" s="86"/>
      <c r="DD526" s="86"/>
      <c r="DE526" s="86"/>
      <c r="DF526" s="86"/>
      <c r="DG526" s="86"/>
      <c r="DH526" s="86"/>
    </row>
    <row r="527" spans="1:112" s="69" customFormat="1" ht="25.5">
      <c r="A527" s="6">
        <v>273</v>
      </c>
      <c r="B527" s="6"/>
      <c r="C527" s="122" t="s">
        <v>1101</v>
      </c>
      <c r="D527" s="6"/>
      <c r="E527" s="122" t="s">
        <v>989</v>
      </c>
      <c r="F527" s="122" t="s">
        <v>1102</v>
      </c>
      <c r="G527" s="122" t="s">
        <v>254</v>
      </c>
      <c r="H527" s="6"/>
      <c r="I527" s="6"/>
      <c r="J527" s="6">
        <v>3000</v>
      </c>
      <c r="K527" s="114">
        <v>43269</v>
      </c>
      <c r="L527" s="122" t="s">
        <v>1103</v>
      </c>
      <c r="M527" s="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  <c r="BV527" s="86"/>
      <c r="BW527" s="86"/>
      <c r="BX527" s="86"/>
      <c r="BY527" s="86"/>
      <c r="BZ527" s="86"/>
      <c r="CA527" s="86"/>
      <c r="CB527" s="86"/>
      <c r="CC527" s="86"/>
      <c r="CD527" s="86"/>
      <c r="CE527" s="86"/>
      <c r="CF527" s="86"/>
      <c r="CG527" s="86"/>
      <c r="CH527" s="86"/>
      <c r="CI527" s="86"/>
      <c r="CJ527" s="86"/>
      <c r="CK527" s="86"/>
      <c r="CL527" s="86"/>
      <c r="CM527" s="86"/>
      <c r="CN527" s="86"/>
      <c r="CO527" s="86"/>
      <c r="CP527" s="86"/>
      <c r="CQ527" s="86"/>
      <c r="CR527" s="86"/>
      <c r="CS527" s="86"/>
      <c r="CT527" s="86"/>
      <c r="CU527" s="86"/>
      <c r="CV527" s="86"/>
      <c r="CW527" s="86"/>
      <c r="CX527" s="86"/>
      <c r="CY527" s="86"/>
      <c r="CZ527" s="86"/>
      <c r="DA527" s="86"/>
      <c r="DB527" s="86"/>
      <c r="DC527" s="86"/>
      <c r="DD527" s="86"/>
      <c r="DE527" s="86"/>
      <c r="DF527" s="86"/>
      <c r="DG527" s="86"/>
      <c r="DH527" s="86"/>
    </row>
    <row r="528" spans="1:112" s="69" customFormat="1" ht="25.5">
      <c r="A528" s="6">
        <v>274</v>
      </c>
      <c r="B528" s="6"/>
      <c r="C528" s="122" t="s">
        <v>1104</v>
      </c>
      <c r="D528" s="122" t="s">
        <v>79</v>
      </c>
      <c r="E528" s="122" t="s">
        <v>989</v>
      </c>
      <c r="F528" s="122" t="s">
        <v>1105</v>
      </c>
      <c r="G528" s="122" t="s">
        <v>160</v>
      </c>
      <c r="H528" s="6"/>
      <c r="I528" s="6"/>
      <c r="J528" s="6">
        <v>200</v>
      </c>
      <c r="K528" s="114">
        <v>43270</v>
      </c>
      <c r="L528" s="122" t="s">
        <v>1106</v>
      </c>
      <c r="M528" s="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  <c r="BV528" s="86"/>
      <c r="BW528" s="86"/>
      <c r="BX528" s="86"/>
      <c r="BY528" s="86"/>
      <c r="BZ528" s="86"/>
      <c r="CA528" s="86"/>
      <c r="CB528" s="86"/>
      <c r="CC528" s="86"/>
      <c r="CD528" s="86"/>
      <c r="CE528" s="86"/>
      <c r="CF528" s="86"/>
      <c r="CG528" s="86"/>
      <c r="CH528" s="86"/>
      <c r="CI528" s="86"/>
      <c r="CJ528" s="86"/>
      <c r="CK528" s="86"/>
      <c r="CL528" s="86"/>
      <c r="CM528" s="86"/>
      <c r="CN528" s="86"/>
      <c r="CO528" s="86"/>
      <c r="CP528" s="86"/>
      <c r="CQ528" s="86"/>
      <c r="CR528" s="86"/>
      <c r="CS528" s="86"/>
      <c r="CT528" s="86"/>
      <c r="CU528" s="86"/>
      <c r="CV528" s="86"/>
      <c r="CW528" s="86"/>
      <c r="CX528" s="86"/>
      <c r="CY528" s="86"/>
      <c r="CZ528" s="86"/>
      <c r="DA528" s="86"/>
      <c r="DB528" s="86"/>
      <c r="DC528" s="86"/>
      <c r="DD528" s="86"/>
      <c r="DE528" s="86"/>
      <c r="DF528" s="86"/>
      <c r="DG528" s="86"/>
      <c r="DH528" s="86"/>
    </row>
    <row r="529" spans="1:112" s="69" customFormat="1" ht="12.75">
      <c r="A529" s="6"/>
      <c r="B529" s="6"/>
      <c r="C529" s="6"/>
      <c r="D529" s="6"/>
      <c r="E529" s="6"/>
      <c r="F529" s="6"/>
      <c r="G529" s="122" t="s">
        <v>61</v>
      </c>
      <c r="H529" s="6"/>
      <c r="I529" s="6"/>
      <c r="J529" s="6">
        <v>3000</v>
      </c>
      <c r="K529" s="6"/>
      <c r="L529" s="6"/>
      <c r="M529" s="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  <c r="BV529" s="86"/>
      <c r="BW529" s="86"/>
      <c r="BX529" s="86"/>
      <c r="BY529" s="86"/>
      <c r="BZ529" s="86"/>
      <c r="CA529" s="86"/>
      <c r="CB529" s="86"/>
      <c r="CC529" s="86"/>
      <c r="CD529" s="86"/>
      <c r="CE529" s="86"/>
      <c r="CF529" s="86"/>
      <c r="CG529" s="86"/>
      <c r="CH529" s="86"/>
      <c r="CI529" s="86"/>
      <c r="CJ529" s="86"/>
      <c r="CK529" s="86"/>
      <c r="CL529" s="86"/>
      <c r="CM529" s="86"/>
      <c r="CN529" s="86"/>
      <c r="CO529" s="86"/>
      <c r="CP529" s="86"/>
      <c r="CQ529" s="86"/>
      <c r="CR529" s="86"/>
      <c r="CS529" s="86"/>
      <c r="CT529" s="86"/>
      <c r="CU529" s="86"/>
      <c r="CV529" s="86"/>
      <c r="CW529" s="86"/>
      <c r="CX529" s="86"/>
      <c r="CY529" s="86"/>
      <c r="CZ529" s="86"/>
      <c r="DA529" s="86"/>
      <c r="DB529" s="86"/>
      <c r="DC529" s="86"/>
      <c r="DD529" s="86"/>
      <c r="DE529" s="86"/>
      <c r="DF529" s="86"/>
      <c r="DG529" s="86"/>
      <c r="DH529" s="86"/>
    </row>
    <row r="530" spans="1:112" s="69" customFormat="1" ht="25.5">
      <c r="A530" s="6">
        <v>275</v>
      </c>
      <c r="B530" s="6"/>
      <c r="C530" s="122" t="s">
        <v>1107</v>
      </c>
      <c r="D530" s="122" t="s">
        <v>89</v>
      </c>
      <c r="E530" s="122" t="s">
        <v>1108</v>
      </c>
      <c r="F530" s="122" t="s">
        <v>1109</v>
      </c>
      <c r="G530" s="122" t="s">
        <v>878</v>
      </c>
      <c r="H530" s="6"/>
      <c r="I530" s="6"/>
      <c r="J530" s="6">
        <v>20000</v>
      </c>
      <c r="K530" s="114">
        <v>43271</v>
      </c>
      <c r="L530" s="122" t="s">
        <v>1110</v>
      </c>
      <c r="M530" s="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  <c r="BV530" s="86"/>
      <c r="BW530" s="86"/>
      <c r="BX530" s="86"/>
      <c r="BY530" s="86"/>
      <c r="BZ530" s="86"/>
      <c r="CA530" s="86"/>
      <c r="CB530" s="86"/>
      <c r="CC530" s="86"/>
      <c r="CD530" s="86"/>
      <c r="CE530" s="86"/>
      <c r="CF530" s="86"/>
      <c r="CG530" s="86"/>
      <c r="CH530" s="86"/>
      <c r="CI530" s="86"/>
      <c r="CJ530" s="86"/>
      <c r="CK530" s="86"/>
      <c r="CL530" s="86"/>
      <c r="CM530" s="86"/>
      <c r="CN530" s="86"/>
      <c r="CO530" s="86"/>
      <c r="CP530" s="86"/>
      <c r="CQ530" s="86"/>
      <c r="CR530" s="86"/>
      <c r="CS530" s="86"/>
      <c r="CT530" s="86"/>
      <c r="CU530" s="86"/>
      <c r="CV530" s="86"/>
      <c r="CW530" s="86"/>
      <c r="CX530" s="86"/>
      <c r="CY530" s="86"/>
      <c r="CZ530" s="86"/>
      <c r="DA530" s="86"/>
      <c r="DB530" s="86"/>
      <c r="DC530" s="86"/>
      <c r="DD530" s="86"/>
      <c r="DE530" s="86"/>
      <c r="DF530" s="86"/>
      <c r="DG530" s="86"/>
      <c r="DH530" s="86"/>
    </row>
    <row r="531" spans="1:112" s="69" customFormat="1" ht="25.5">
      <c r="A531" s="6">
        <v>276</v>
      </c>
      <c r="B531" s="6"/>
      <c r="C531" s="122" t="s">
        <v>176</v>
      </c>
      <c r="D531" s="122" t="s">
        <v>1111</v>
      </c>
      <c r="E531" s="122" t="s">
        <v>1112</v>
      </c>
      <c r="F531" s="122" t="s">
        <v>1113</v>
      </c>
      <c r="G531" s="122" t="s">
        <v>37</v>
      </c>
      <c r="H531" s="6">
        <v>200</v>
      </c>
      <c r="I531" s="6"/>
      <c r="J531" s="6"/>
      <c r="K531" s="114">
        <v>43272</v>
      </c>
      <c r="L531" s="122" t="s">
        <v>1114</v>
      </c>
      <c r="M531" s="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  <c r="BV531" s="86"/>
      <c r="BW531" s="86"/>
      <c r="BX531" s="86"/>
      <c r="BY531" s="86"/>
      <c r="BZ531" s="86"/>
      <c r="CA531" s="86"/>
      <c r="CB531" s="86"/>
      <c r="CC531" s="86"/>
      <c r="CD531" s="86"/>
      <c r="CE531" s="86"/>
      <c r="CF531" s="86"/>
      <c r="CG531" s="86"/>
      <c r="CH531" s="86"/>
      <c r="CI531" s="86"/>
      <c r="CJ531" s="86"/>
      <c r="CK531" s="86"/>
      <c r="CL531" s="86"/>
      <c r="CM531" s="86"/>
      <c r="CN531" s="86"/>
      <c r="CO531" s="86"/>
      <c r="CP531" s="86"/>
      <c r="CQ531" s="86"/>
      <c r="CR531" s="86"/>
      <c r="CS531" s="86"/>
      <c r="CT531" s="86"/>
      <c r="CU531" s="86"/>
      <c r="CV531" s="86"/>
      <c r="CW531" s="86"/>
      <c r="CX531" s="86"/>
      <c r="CY531" s="86"/>
      <c r="CZ531" s="86"/>
      <c r="DA531" s="86"/>
      <c r="DB531" s="86"/>
      <c r="DC531" s="86"/>
      <c r="DD531" s="86"/>
      <c r="DE531" s="86"/>
      <c r="DF531" s="86"/>
      <c r="DG531" s="86"/>
      <c r="DH531" s="86"/>
    </row>
    <row r="532" spans="1:112" s="69" customFormat="1" ht="25.5">
      <c r="A532" s="6">
        <v>277</v>
      </c>
      <c r="B532" s="6"/>
      <c r="C532" s="122" t="s">
        <v>1115</v>
      </c>
      <c r="D532" s="122" t="s">
        <v>205</v>
      </c>
      <c r="E532" s="122" t="s">
        <v>1116</v>
      </c>
      <c r="F532" s="122" t="s">
        <v>1117</v>
      </c>
      <c r="G532" s="122" t="s">
        <v>61</v>
      </c>
      <c r="H532" s="122">
        <v>9840</v>
      </c>
      <c r="I532" s="6"/>
      <c r="J532" s="6"/>
      <c r="K532" s="114">
        <v>43286</v>
      </c>
      <c r="L532" s="122" t="s">
        <v>1118</v>
      </c>
      <c r="M532" s="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  <c r="BV532" s="86"/>
      <c r="BW532" s="86"/>
      <c r="BX532" s="86"/>
      <c r="BY532" s="86"/>
      <c r="BZ532" s="86"/>
      <c r="CA532" s="86"/>
      <c r="CB532" s="86"/>
      <c r="CC532" s="86"/>
      <c r="CD532" s="86"/>
      <c r="CE532" s="86"/>
      <c r="CF532" s="86"/>
      <c r="CG532" s="86"/>
      <c r="CH532" s="86"/>
      <c r="CI532" s="86"/>
      <c r="CJ532" s="86"/>
      <c r="CK532" s="86"/>
      <c r="CL532" s="86"/>
      <c r="CM532" s="86"/>
      <c r="CN532" s="86"/>
      <c r="CO532" s="86"/>
      <c r="CP532" s="86"/>
      <c r="CQ532" s="86"/>
      <c r="CR532" s="86"/>
      <c r="CS532" s="86"/>
      <c r="CT532" s="86"/>
      <c r="CU532" s="86"/>
      <c r="CV532" s="86"/>
      <c r="CW532" s="86"/>
      <c r="CX532" s="86"/>
      <c r="CY532" s="86"/>
      <c r="CZ532" s="86"/>
      <c r="DA532" s="86"/>
      <c r="DB532" s="86"/>
      <c r="DC532" s="86"/>
      <c r="DD532" s="86"/>
      <c r="DE532" s="86"/>
      <c r="DF532" s="86"/>
      <c r="DG532" s="86"/>
      <c r="DH532" s="86"/>
    </row>
    <row r="533" spans="1:112" s="69" customFormat="1" ht="25.5">
      <c r="A533" s="6">
        <v>278</v>
      </c>
      <c r="B533" s="6"/>
      <c r="C533" s="122" t="s">
        <v>1119</v>
      </c>
      <c r="D533" s="122" t="s">
        <v>905</v>
      </c>
      <c r="E533" s="122" t="s">
        <v>1120</v>
      </c>
      <c r="F533" s="122" t="s">
        <v>1121</v>
      </c>
      <c r="G533" s="122" t="s">
        <v>37</v>
      </c>
      <c r="H533" s="122">
        <v>1982</v>
      </c>
      <c r="I533" s="6"/>
      <c r="J533" s="6"/>
      <c r="K533" s="114">
        <v>43276</v>
      </c>
      <c r="L533" s="122" t="s">
        <v>1122</v>
      </c>
      <c r="M533" s="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  <c r="BV533" s="86"/>
      <c r="BW533" s="86"/>
      <c r="BX533" s="86"/>
      <c r="BY533" s="86"/>
      <c r="BZ533" s="86"/>
      <c r="CA533" s="86"/>
      <c r="CB533" s="86"/>
      <c r="CC533" s="86"/>
      <c r="CD533" s="86"/>
      <c r="CE533" s="86"/>
      <c r="CF533" s="86"/>
      <c r="CG533" s="86"/>
      <c r="CH533" s="86"/>
      <c r="CI533" s="86"/>
      <c r="CJ533" s="86"/>
      <c r="CK533" s="86"/>
      <c r="CL533" s="86"/>
      <c r="CM533" s="86"/>
      <c r="CN533" s="86"/>
      <c r="CO533" s="86"/>
      <c r="CP533" s="86"/>
      <c r="CQ533" s="86"/>
      <c r="CR533" s="86"/>
      <c r="CS533" s="86"/>
      <c r="CT533" s="86"/>
      <c r="CU533" s="86"/>
      <c r="CV533" s="86"/>
      <c r="CW533" s="86"/>
      <c r="CX533" s="86"/>
      <c r="CY533" s="86"/>
      <c r="CZ533" s="86"/>
      <c r="DA533" s="86"/>
      <c r="DB533" s="86"/>
      <c r="DC533" s="86"/>
      <c r="DD533" s="86"/>
      <c r="DE533" s="86"/>
      <c r="DF533" s="86"/>
      <c r="DG533" s="86"/>
      <c r="DH533" s="86"/>
    </row>
    <row r="534" spans="1:112" s="69" customFormat="1" ht="25.5">
      <c r="A534" s="6">
        <v>279</v>
      </c>
      <c r="B534" s="6"/>
      <c r="C534" s="122" t="s">
        <v>1123</v>
      </c>
      <c r="D534" s="122" t="s">
        <v>905</v>
      </c>
      <c r="E534" s="122" t="s">
        <v>1124</v>
      </c>
      <c r="F534" s="122" t="s">
        <v>1125</v>
      </c>
      <c r="G534" s="122" t="s">
        <v>61</v>
      </c>
      <c r="H534" s="122">
        <v>4990</v>
      </c>
      <c r="I534" s="6"/>
      <c r="J534" s="6"/>
      <c r="K534" s="114">
        <v>43285</v>
      </c>
      <c r="L534" s="122" t="s">
        <v>1126</v>
      </c>
      <c r="M534" s="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  <c r="BV534" s="86"/>
      <c r="BW534" s="86"/>
      <c r="BX534" s="86"/>
      <c r="BY534" s="86"/>
      <c r="BZ534" s="86"/>
      <c r="CA534" s="86"/>
      <c r="CB534" s="86"/>
      <c r="CC534" s="86"/>
      <c r="CD534" s="86"/>
      <c r="CE534" s="86"/>
      <c r="CF534" s="86"/>
      <c r="CG534" s="86"/>
      <c r="CH534" s="86"/>
      <c r="CI534" s="86"/>
      <c r="CJ534" s="86"/>
      <c r="CK534" s="86"/>
      <c r="CL534" s="86"/>
      <c r="CM534" s="86"/>
      <c r="CN534" s="86"/>
      <c r="CO534" s="86"/>
      <c r="CP534" s="86"/>
      <c r="CQ534" s="86"/>
      <c r="CR534" s="86"/>
      <c r="CS534" s="86"/>
      <c r="CT534" s="86"/>
      <c r="CU534" s="86"/>
      <c r="CV534" s="86"/>
      <c r="CW534" s="86"/>
      <c r="CX534" s="86"/>
      <c r="CY534" s="86"/>
      <c r="CZ534" s="86"/>
      <c r="DA534" s="86"/>
      <c r="DB534" s="86"/>
      <c r="DC534" s="86"/>
      <c r="DD534" s="86"/>
      <c r="DE534" s="86"/>
      <c r="DF534" s="86"/>
      <c r="DG534" s="86"/>
      <c r="DH534" s="86"/>
    </row>
    <row r="535" spans="1:112" s="69" customFormat="1" ht="25.5">
      <c r="A535" s="6">
        <v>280</v>
      </c>
      <c r="B535" s="6"/>
      <c r="C535" s="122" t="s">
        <v>1127</v>
      </c>
      <c r="D535" s="122" t="s">
        <v>423</v>
      </c>
      <c r="E535" s="122" t="s">
        <v>1128</v>
      </c>
      <c r="F535" s="122" t="s">
        <v>1129</v>
      </c>
      <c r="G535" s="122" t="s">
        <v>37</v>
      </c>
      <c r="H535" s="122">
        <v>500</v>
      </c>
      <c r="I535" s="6"/>
      <c r="J535" s="6"/>
      <c r="K535" s="114">
        <v>43287</v>
      </c>
      <c r="L535" s="122" t="s">
        <v>1130</v>
      </c>
      <c r="M535" s="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  <c r="BV535" s="86"/>
      <c r="BW535" s="86"/>
      <c r="BX535" s="86"/>
      <c r="BY535" s="86"/>
      <c r="BZ535" s="86"/>
      <c r="CA535" s="86"/>
      <c r="CB535" s="86"/>
      <c r="CC535" s="86"/>
      <c r="CD535" s="86"/>
      <c r="CE535" s="86"/>
      <c r="CF535" s="86"/>
      <c r="CG535" s="86"/>
      <c r="CH535" s="86"/>
      <c r="CI535" s="86"/>
      <c r="CJ535" s="86"/>
      <c r="CK535" s="86"/>
      <c r="CL535" s="86"/>
      <c r="CM535" s="86"/>
      <c r="CN535" s="86"/>
      <c r="CO535" s="86"/>
      <c r="CP535" s="86"/>
      <c r="CQ535" s="86"/>
      <c r="CR535" s="86"/>
      <c r="CS535" s="86"/>
      <c r="CT535" s="86"/>
      <c r="CU535" s="86"/>
      <c r="CV535" s="86"/>
      <c r="CW535" s="86"/>
      <c r="CX535" s="86"/>
      <c r="CY535" s="86"/>
      <c r="CZ535" s="86"/>
      <c r="DA535" s="86"/>
      <c r="DB535" s="86"/>
      <c r="DC535" s="86"/>
      <c r="DD535" s="86"/>
      <c r="DE535" s="86"/>
      <c r="DF535" s="86"/>
      <c r="DG535" s="86"/>
      <c r="DH535" s="86"/>
    </row>
    <row r="536" spans="1:112" s="69" customFormat="1" ht="12.75">
      <c r="A536" s="6"/>
      <c r="B536" s="6"/>
      <c r="C536" s="6"/>
      <c r="D536" s="6"/>
      <c r="E536" s="6"/>
      <c r="F536" s="6"/>
      <c r="G536" s="122" t="s">
        <v>1131</v>
      </c>
      <c r="H536" s="122">
        <v>12000</v>
      </c>
      <c r="I536" s="6"/>
      <c r="J536" s="6"/>
      <c r="K536" s="6"/>
      <c r="L536" s="6"/>
      <c r="M536" s="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  <c r="BV536" s="86"/>
      <c r="BW536" s="86"/>
      <c r="BX536" s="86"/>
      <c r="BY536" s="86"/>
      <c r="BZ536" s="86"/>
      <c r="CA536" s="86"/>
      <c r="CB536" s="86"/>
      <c r="CC536" s="86"/>
      <c r="CD536" s="86"/>
      <c r="CE536" s="86"/>
      <c r="CF536" s="86"/>
      <c r="CG536" s="86"/>
      <c r="CH536" s="86"/>
      <c r="CI536" s="86"/>
      <c r="CJ536" s="86"/>
      <c r="CK536" s="86"/>
      <c r="CL536" s="86"/>
      <c r="CM536" s="86"/>
      <c r="CN536" s="86"/>
      <c r="CO536" s="86"/>
      <c r="CP536" s="86"/>
      <c r="CQ536" s="86"/>
      <c r="CR536" s="86"/>
      <c r="CS536" s="86"/>
      <c r="CT536" s="86"/>
      <c r="CU536" s="86"/>
      <c r="CV536" s="86"/>
      <c r="CW536" s="86"/>
      <c r="CX536" s="86"/>
      <c r="CY536" s="86"/>
      <c r="CZ536" s="86"/>
      <c r="DA536" s="86"/>
      <c r="DB536" s="86"/>
      <c r="DC536" s="86"/>
      <c r="DD536" s="86"/>
      <c r="DE536" s="86"/>
      <c r="DF536" s="86"/>
      <c r="DG536" s="86"/>
      <c r="DH536" s="86"/>
    </row>
    <row r="537" spans="1:112" s="69" customFormat="1" ht="25.5">
      <c r="A537" s="6">
        <v>281</v>
      </c>
      <c r="B537" s="6"/>
      <c r="C537" s="6" t="s">
        <v>1132</v>
      </c>
      <c r="D537" s="122" t="s">
        <v>423</v>
      </c>
      <c r="E537" s="122" t="s">
        <v>1133</v>
      </c>
      <c r="F537" s="122" t="s">
        <v>1134</v>
      </c>
      <c r="G537" s="122" t="s">
        <v>37</v>
      </c>
      <c r="H537" s="122">
        <v>200</v>
      </c>
      <c r="I537" s="6"/>
      <c r="J537" s="6"/>
      <c r="K537" s="114">
        <v>43287</v>
      </c>
      <c r="L537" s="6" t="s">
        <v>1135</v>
      </c>
      <c r="M537" s="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  <c r="BV537" s="86"/>
      <c r="BW537" s="86"/>
      <c r="BX537" s="86"/>
      <c r="BY537" s="86"/>
      <c r="BZ537" s="86"/>
      <c r="CA537" s="86"/>
      <c r="CB537" s="86"/>
      <c r="CC537" s="86"/>
      <c r="CD537" s="86"/>
      <c r="CE537" s="86"/>
      <c r="CF537" s="86"/>
      <c r="CG537" s="86"/>
      <c r="CH537" s="86"/>
      <c r="CI537" s="86"/>
      <c r="CJ537" s="86"/>
      <c r="CK537" s="86"/>
      <c r="CL537" s="86"/>
      <c r="CM537" s="86"/>
      <c r="CN537" s="86"/>
      <c r="CO537" s="86"/>
      <c r="CP537" s="86"/>
      <c r="CQ537" s="86"/>
      <c r="CR537" s="86"/>
      <c r="CS537" s="86"/>
      <c r="CT537" s="86"/>
      <c r="CU537" s="86"/>
      <c r="CV537" s="86"/>
      <c r="CW537" s="86"/>
      <c r="CX537" s="86"/>
      <c r="CY537" s="86"/>
      <c r="CZ537" s="86"/>
      <c r="DA537" s="86"/>
      <c r="DB537" s="86"/>
      <c r="DC537" s="86"/>
      <c r="DD537" s="86"/>
      <c r="DE537" s="86"/>
      <c r="DF537" s="86"/>
      <c r="DG537" s="86"/>
      <c r="DH537" s="86"/>
    </row>
    <row r="538" spans="1:112" s="69" customFormat="1" ht="12.75">
      <c r="A538" s="6"/>
      <c r="B538" s="6"/>
      <c r="C538" s="6"/>
      <c r="D538" s="6"/>
      <c r="E538" s="6"/>
      <c r="F538" s="6"/>
      <c r="G538" s="122" t="s">
        <v>61</v>
      </c>
      <c r="H538" s="122">
        <v>3000</v>
      </c>
      <c r="I538" s="6"/>
      <c r="J538" s="6"/>
      <c r="K538" s="6"/>
      <c r="L538" s="6"/>
      <c r="M538" s="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  <c r="BV538" s="86"/>
      <c r="BW538" s="86"/>
      <c r="BX538" s="86"/>
      <c r="BY538" s="86"/>
      <c r="BZ538" s="86"/>
      <c r="CA538" s="86"/>
      <c r="CB538" s="86"/>
      <c r="CC538" s="86"/>
      <c r="CD538" s="86"/>
      <c r="CE538" s="86"/>
      <c r="CF538" s="86"/>
      <c r="CG538" s="86"/>
      <c r="CH538" s="86"/>
      <c r="CI538" s="86"/>
      <c r="CJ538" s="86"/>
      <c r="CK538" s="86"/>
      <c r="CL538" s="86"/>
      <c r="CM538" s="86"/>
      <c r="CN538" s="86"/>
      <c r="CO538" s="86"/>
      <c r="CP538" s="86"/>
      <c r="CQ538" s="86"/>
      <c r="CR538" s="86"/>
      <c r="CS538" s="86"/>
      <c r="CT538" s="86"/>
      <c r="CU538" s="86"/>
      <c r="CV538" s="86"/>
      <c r="CW538" s="86"/>
      <c r="CX538" s="86"/>
      <c r="CY538" s="86"/>
      <c r="CZ538" s="86"/>
      <c r="DA538" s="86"/>
      <c r="DB538" s="86"/>
      <c r="DC538" s="86"/>
      <c r="DD538" s="86"/>
      <c r="DE538" s="86"/>
      <c r="DF538" s="86"/>
      <c r="DG538" s="86"/>
      <c r="DH538" s="86"/>
    </row>
    <row r="539" spans="1:112" s="69" customFormat="1" ht="25.5">
      <c r="A539" s="6">
        <v>282</v>
      </c>
      <c r="B539" s="6"/>
      <c r="C539" s="6" t="s">
        <v>1136</v>
      </c>
      <c r="D539" s="122" t="s">
        <v>423</v>
      </c>
      <c r="E539" s="122" t="s">
        <v>1137</v>
      </c>
      <c r="F539" s="122" t="s">
        <v>1138</v>
      </c>
      <c r="G539" s="122" t="s">
        <v>61</v>
      </c>
      <c r="H539" s="122">
        <v>5000</v>
      </c>
      <c r="I539" s="6"/>
      <c r="J539" s="6"/>
      <c r="K539" s="114">
        <v>43287</v>
      </c>
      <c r="L539" s="6" t="s">
        <v>1139</v>
      </c>
      <c r="M539" s="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  <c r="BV539" s="86"/>
      <c r="BW539" s="86"/>
      <c r="BX539" s="86"/>
      <c r="BY539" s="86"/>
      <c r="BZ539" s="86"/>
      <c r="CA539" s="86"/>
      <c r="CB539" s="86"/>
      <c r="CC539" s="86"/>
      <c r="CD539" s="86"/>
      <c r="CE539" s="86"/>
      <c r="CF539" s="86"/>
      <c r="CG539" s="86"/>
      <c r="CH539" s="86"/>
      <c r="CI539" s="86"/>
      <c r="CJ539" s="86"/>
      <c r="CK539" s="86"/>
      <c r="CL539" s="86"/>
      <c r="CM539" s="86"/>
      <c r="CN539" s="86"/>
      <c r="CO539" s="86"/>
      <c r="CP539" s="86"/>
      <c r="CQ539" s="86"/>
      <c r="CR539" s="86"/>
      <c r="CS539" s="86"/>
      <c r="CT539" s="86"/>
      <c r="CU539" s="86"/>
      <c r="CV539" s="86"/>
      <c r="CW539" s="86"/>
      <c r="CX539" s="86"/>
      <c r="CY539" s="86"/>
      <c r="CZ539" s="86"/>
      <c r="DA539" s="86"/>
      <c r="DB539" s="86"/>
      <c r="DC539" s="86"/>
      <c r="DD539" s="86"/>
      <c r="DE539" s="86"/>
      <c r="DF539" s="86"/>
      <c r="DG539" s="86"/>
      <c r="DH539" s="86"/>
    </row>
    <row r="540" spans="1:112" s="69" customFormat="1" ht="25.5">
      <c r="A540" s="6">
        <v>284</v>
      </c>
      <c r="B540" s="6"/>
      <c r="C540" s="6" t="s">
        <v>1140</v>
      </c>
      <c r="D540" s="122" t="s">
        <v>46</v>
      </c>
      <c r="E540" s="122" t="s">
        <v>1141</v>
      </c>
      <c r="F540" s="122" t="s">
        <v>1142</v>
      </c>
      <c r="G540" s="122" t="s">
        <v>61</v>
      </c>
      <c r="H540" s="122">
        <v>4000</v>
      </c>
      <c r="I540" s="6"/>
      <c r="J540" s="6"/>
      <c r="K540" s="114">
        <v>43290</v>
      </c>
      <c r="L540" s="6" t="s">
        <v>1143</v>
      </c>
      <c r="M540" s="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  <c r="BV540" s="86"/>
      <c r="BW540" s="86"/>
      <c r="BX540" s="86"/>
      <c r="BY540" s="86"/>
      <c r="BZ540" s="86"/>
      <c r="CA540" s="86"/>
      <c r="CB540" s="86"/>
      <c r="CC540" s="86"/>
      <c r="CD540" s="86"/>
      <c r="CE540" s="86"/>
      <c r="CF540" s="86"/>
      <c r="CG540" s="86"/>
      <c r="CH540" s="86"/>
      <c r="CI540" s="86"/>
      <c r="CJ540" s="86"/>
      <c r="CK540" s="86"/>
      <c r="CL540" s="86"/>
      <c r="CM540" s="86"/>
      <c r="CN540" s="86"/>
      <c r="CO540" s="86"/>
      <c r="CP540" s="86"/>
      <c r="CQ540" s="86"/>
      <c r="CR540" s="86"/>
      <c r="CS540" s="86"/>
      <c r="CT540" s="86"/>
      <c r="CU540" s="86"/>
      <c r="CV540" s="86"/>
      <c r="CW540" s="86"/>
      <c r="CX540" s="86"/>
      <c r="CY540" s="86"/>
      <c r="CZ540" s="86"/>
      <c r="DA540" s="86"/>
      <c r="DB540" s="86"/>
      <c r="DC540" s="86"/>
      <c r="DD540" s="86"/>
      <c r="DE540" s="86"/>
      <c r="DF540" s="86"/>
      <c r="DG540" s="86"/>
      <c r="DH540" s="86"/>
    </row>
    <row r="541" spans="1:112" s="69" customFormat="1" ht="25.5">
      <c r="A541" s="6">
        <v>285</v>
      </c>
      <c r="B541" s="6"/>
      <c r="C541" s="6" t="s">
        <v>1144</v>
      </c>
      <c r="D541" s="122" t="s">
        <v>905</v>
      </c>
      <c r="E541" s="122" t="s">
        <v>1145</v>
      </c>
      <c r="F541" s="122" t="s">
        <v>1146</v>
      </c>
      <c r="G541" s="122" t="s">
        <v>37</v>
      </c>
      <c r="H541" s="122">
        <v>36248</v>
      </c>
      <c r="I541" s="6"/>
      <c r="J541" s="6"/>
      <c r="K541" s="114">
        <v>43291</v>
      </c>
      <c r="L541" s="6" t="s">
        <v>1147</v>
      </c>
      <c r="M541" s="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  <c r="BV541" s="86"/>
      <c r="BW541" s="86"/>
      <c r="BX541" s="86"/>
      <c r="BY541" s="86"/>
      <c r="BZ541" s="86"/>
      <c r="CA541" s="86"/>
      <c r="CB541" s="86"/>
      <c r="CC541" s="86"/>
      <c r="CD541" s="86"/>
      <c r="CE541" s="86"/>
      <c r="CF541" s="86"/>
      <c r="CG541" s="86"/>
      <c r="CH541" s="86"/>
      <c r="CI541" s="86"/>
      <c r="CJ541" s="86"/>
      <c r="CK541" s="86"/>
      <c r="CL541" s="86"/>
      <c r="CM541" s="86"/>
      <c r="CN541" s="86"/>
      <c r="CO541" s="86"/>
      <c r="CP541" s="86"/>
      <c r="CQ541" s="86"/>
      <c r="CR541" s="86"/>
      <c r="CS541" s="86"/>
      <c r="CT541" s="86"/>
      <c r="CU541" s="86"/>
      <c r="CV541" s="86"/>
      <c r="CW541" s="86"/>
      <c r="CX541" s="86"/>
      <c r="CY541" s="86"/>
      <c r="CZ541" s="86"/>
      <c r="DA541" s="86"/>
      <c r="DB541" s="86"/>
      <c r="DC541" s="86"/>
      <c r="DD541" s="86"/>
      <c r="DE541" s="86"/>
      <c r="DF541" s="86"/>
      <c r="DG541" s="86"/>
      <c r="DH541" s="86"/>
    </row>
    <row r="542" spans="1:112" s="69" customFormat="1" ht="25.5">
      <c r="A542" s="6">
        <v>286</v>
      </c>
      <c r="B542" s="6"/>
      <c r="C542" s="6" t="s">
        <v>904</v>
      </c>
      <c r="D542" s="122" t="s">
        <v>905</v>
      </c>
      <c r="E542" s="122" t="s">
        <v>1044</v>
      </c>
      <c r="F542" s="122" t="s">
        <v>1148</v>
      </c>
      <c r="G542" s="122" t="s">
        <v>37</v>
      </c>
      <c r="H542" s="122">
        <v>15789</v>
      </c>
      <c r="I542" s="6"/>
      <c r="J542" s="6"/>
      <c r="K542" s="114">
        <v>43287</v>
      </c>
      <c r="L542" s="6" t="s">
        <v>1149</v>
      </c>
      <c r="M542" s="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  <c r="BV542" s="86"/>
      <c r="BW542" s="86"/>
      <c r="BX542" s="86"/>
      <c r="BY542" s="86"/>
      <c r="BZ542" s="86"/>
      <c r="CA542" s="86"/>
      <c r="CB542" s="86"/>
      <c r="CC542" s="86"/>
      <c r="CD542" s="86"/>
      <c r="CE542" s="86"/>
      <c r="CF542" s="86"/>
      <c r="CG542" s="86"/>
      <c r="CH542" s="86"/>
      <c r="CI542" s="86"/>
      <c r="CJ542" s="86"/>
      <c r="CK542" s="86"/>
      <c r="CL542" s="86"/>
      <c r="CM542" s="86"/>
      <c r="CN542" s="86"/>
      <c r="CO542" s="86"/>
      <c r="CP542" s="86"/>
      <c r="CQ542" s="86"/>
      <c r="CR542" s="86"/>
      <c r="CS542" s="86"/>
      <c r="CT542" s="86"/>
      <c r="CU542" s="86"/>
      <c r="CV542" s="86"/>
      <c r="CW542" s="86"/>
      <c r="CX542" s="86"/>
      <c r="CY542" s="86"/>
      <c r="CZ542" s="86"/>
      <c r="DA542" s="86"/>
      <c r="DB542" s="86"/>
      <c r="DC542" s="86"/>
      <c r="DD542" s="86"/>
      <c r="DE542" s="86"/>
      <c r="DF542" s="86"/>
      <c r="DG542" s="86"/>
      <c r="DH542" s="86"/>
    </row>
    <row r="543" spans="1:112" s="69" customFormat="1" ht="25.5">
      <c r="A543" s="6">
        <v>287</v>
      </c>
      <c r="B543" s="6"/>
      <c r="C543" s="6" t="s">
        <v>904</v>
      </c>
      <c r="D543" s="122" t="s">
        <v>905</v>
      </c>
      <c r="E543" s="122" t="s">
        <v>1047</v>
      </c>
      <c r="F543" s="122" t="s">
        <v>1150</v>
      </c>
      <c r="G543" s="122" t="s">
        <v>37</v>
      </c>
      <c r="H543" s="122">
        <v>28107</v>
      </c>
      <c r="I543" s="6"/>
      <c r="J543" s="6"/>
      <c r="K543" s="114">
        <v>43287</v>
      </c>
      <c r="L543" s="6" t="s">
        <v>1151</v>
      </c>
      <c r="M543" s="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  <c r="BV543" s="86"/>
      <c r="BW543" s="86"/>
      <c r="BX543" s="86"/>
      <c r="BY543" s="86"/>
      <c r="BZ543" s="86"/>
      <c r="CA543" s="86"/>
      <c r="CB543" s="86"/>
      <c r="CC543" s="86"/>
      <c r="CD543" s="86"/>
      <c r="CE543" s="86"/>
      <c r="CF543" s="86"/>
      <c r="CG543" s="86"/>
      <c r="CH543" s="86"/>
      <c r="CI543" s="86"/>
      <c r="CJ543" s="86"/>
      <c r="CK543" s="86"/>
      <c r="CL543" s="86"/>
      <c r="CM543" s="86"/>
      <c r="CN543" s="86"/>
      <c r="CO543" s="86"/>
      <c r="CP543" s="86"/>
      <c r="CQ543" s="86"/>
      <c r="CR543" s="86"/>
      <c r="CS543" s="86"/>
      <c r="CT543" s="86"/>
      <c r="CU543" s="86"/>
      <c r="CV543" s="86"/>
      <c r="CW543" s="86"/>
      <c r="CX543" s="86"/>
      <c r="CY543" s="86"/>
      <c r="CZ543" s="86"/>
      <c r="DA543" s="86"/>
      <c r="DB543" s="86"/>
      <c r="DC543" s="86"/>
      <c r="DD543" s="86"/>
      <c r="DE543" s="86"/>
      <c r="DF543" s="86"/>
      <c r="DG543" s="86"/>
      <c r="DH543" s="86"/>
    </row>
    <row r="544" spans="1:112" s="69" customFormat="1" ht="25.5">
      <c r="A544" s="6">
        <v>288</v>
      </c>
      <c r="B544" s="6"/>
      <c r="C544" s="6" t="s">
        <v>1152</v>
      </c>
      <c r="D544" s="122" t="s">
        <v>905</v>
      </c>
      <c r="E544" s="122" t="s">
        <v>770</v>
      </c>
      <c r="F544" s="122" t="s">
        <v>1153</v>
      </c>
      <c r="G544" s="122" t="s">
        <v>37</v>
      </c>
      <c r="H544" s="122">
        <v>54228</v>
      </c>
      <c r="I544" s="6"/>
      <c r="J544" s="6"/>
      <c r="K544" s="114">
        <v>43287</v>
      </c>
      <c r="L544" s="6" t="s">
        <v>1154</v>
      </c>
      <c r="M544" s="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  <c r="BV544" s="86"/>
      <c r="BW544" s="86"/>
      <c r="BX544" s="86"/>
      <c r="BY544" s="86"/>
      <c r="BZ544" s="86"/>
      <c r="CA544" s="86"/>
      <c r="CB544" s="86"/>
      <c r="CC544" s="86"/>
      <c r="CD544" s="86"/>
      <c r="CE544" s="86"/>
      <c r="CF544" s="86"/>
      <c r="CG544" s="86"/>
      <c r="CH544" s="86"/>
      <c r="CI544" s="86"/>
      <c r="CJ544" s="86"/>
      <c r="CK544" s="86"/>
      <c r="CL544" s="86"/>
      <c r="CM544" s="86"/>
      <c r="CN544" s="86"/>
      <c r="CO544" s="86"/>
      <c r="CP544" s="86"/>
      <c r="CQ544" s="86"/>
      <c r="CR544" s="86"/>
      <c r="CS544" s="86"/>
      <c r="CT544" s="86"/>
      <c r="CU544" s="86"/>
      <c r="CV544" s="86"/>
      <c r="CW544" s="86"/>
      <c r="CX544" s="86"/>
      <c r="CY544" s="86"/>
      <c r="CZ544" s="86"/>
      <c r="DA544" s="86"/>
      <c r="DB544" s="86"/>
      <c r="DC544" s="86"/>
      <c r="DD544" s="86"/>
      <c r="DE544" s="86"/>
      <c r="DF544" s="86"/>
      <c r="DG544" s="86"/>
      <c r="DH544" s="86"/>
    </row>
    <row r="545" spans="1:112" s="69" customFormat="1" ht="25.5">
      <c r="A545" s="6">
        <v>289</v>
      </c>
      <c r="B545" s="6"/>
      <c r="C545" s="6" t="s">
        <v>1155</v>
      </c>
      <c r="D545" s="122" t="s">
        <v>282</v>
      </c>
      <c r="E545" s="122" t="s">
        <v>1156</v>
      </c>
      <c r="F545" s="122" t="s">
        <v>1157</v>
      </c>
      <c r="G545" s="122" t="s">
        <v>37</v>
      </c>
      <c r="H545" s="122">
        <v>6080</v>
      </c>
      <c r="I545" s="6"/>
      <c r="J545" s="6"/>
      <c r="K545" s="114">
        <v>42941</v>
      </c>
      <c r="L545" s="6" t="s">
        <v>1158</v>
      </c>
      <c r="M545" s="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  <c r="BV545" s="86"/>
      <c r="BW545" s="86"/>
      <c r="BX545" s="86"/>
      <c r="BY545" s="86"/>
      <c r="BZ545" s="86"/>
      <c r="CA545" s="86"/>
      <c r="CB545" s="86"/>
      <c r="CC545" s="86"/>
      <c r="CD545" s="86"/>
      <c r="CE545" s="86"/>
      <c r="CF545" s="86"/>
      <c r="CG545" s="86"/>
      <c r="CH545" s="86"/>
      <c r="CI545" s="86"/>
      <c r="CJ545" s="86"/>
      <c r="CK545" s="86"/>
      <c r="CL545" s="86"/>
      <c r="CM545" s="86"/>
      <c r="CN545" s="86"/>
      <c r="CO545" s="86"/>
      <c r="CP545" s="86"/>
      <c r="CQ545" s="86"/>
      <c r="CR545" s="86"/>
      <c r="CS545" s="86"/>
      <c r="CT545" s="86"/>
      <c r="CU545" s="86"/>
      <c r="CV545" s="86"/>
      <c r="CW545" s="86"/>
      <c r="CX545" s="86"/>
      <c r="CY545" s="86"/>
      <c r="CZ545" s="86"/>
      <c r="DA545" s="86"/>
      <c r="DB545" s="86"/>
      <c r="DC545" s="86"/>
      <c r="DD545" s="86"/>
      <c r="DE545" s="86"/>
      <c r="DF545" s="86"/>
      <c r="DG545" s="86"/>
      <c r="DH545" s="86"/>
    </row>
    <row r="546" spans="1:112" s="69" customFormat="1" ht="25.5">
      <c r="A546" s="6"/>
      <c r="B546" s="6"/>
      <c r="C546" s="6" t="s">
        <v>1159</v>
      </c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  <c r="BV546" s="86"/>
      <c r="BW546" s="86"/>
      <c r="BX546" s="86"/>
      <c r="BY546" s="86"/>
      <c r="BZ546" s="86"/>
      <c r="CA546" s="86"/>
      <c r="CB546" s="86"/>
      <c r="CC546" s="86"/>
      <c r="CD546" s="86"/>
      <c r="CE546" s="86"/>
      <c r="CF546" s="86"/>
      <c r="CG546" s="86"/>
      <c r="CH546" s="86"/>
      <c r="CI546" s="86"/>
      <c r="CJ546" s="86"/>
      <c r="CK546" s="86"/>
      <c r="CL546" s="86"/>
      <c r="CM546" s="86"/>
      <c r="CN546" s="86"/>
      <c r="CO546" s="86"/>
      <c r="CP546" s="86"/>
      <c r="CQ546" s="86"/>
      <c r="CR546" s="86"/>
      <c r="CS546" s="86"/>
      <c r="CT546" s="86"/>
      <c r="CU546" s="86"/>
      <c r="CV546" s="86"/>
      <c r="CW546" s="86"/>
      <c r="CX546" s="86"/>
      <c r="CY546" s="86"/>
      <c r="CZ546" s="86"/>
      <c r="DA546" s="86"/>
      <c r="DB546" s="86"/>
      <c r="DC546" s="86"/>
      <c r="DD546" s="86"/>
      <c r="DE546" s="86"/>
      <c r="DF546" s="86"/>
      <c r="DG546" s="86"/>
      <c r="DH546" s="86"/>
    </row>
    <row r="547" spans="1:112" s="69" customFormat="1" ht="25.5">
      <c r="A547" s="6">
        <v>290</v>
      </c>
      <c r="B547" s="6"/>
      <c r="C547" s="6" t="s">
        <v>1160</v>
      </c>
      <c r="D547" s="6" t="s">
        <v>1161</v>
      </c>
      <c r="E547" s="6" t="s">
        <v>1162</v>
      </c>
      <c r="F547" s="6" t="s">
        <v>1163</v>
      </c>
      <c r="G547" s="6" t="s">
        <v>37</v>
      </c>
      <c r="H547" s="6">
        <v>4900</v>
      </c>
      <c r="I547" s="6"/>
      <c r="J547" s="6"/>
      <c r="K547" s="114">
        <v>43305</v>
      </c>
      <c r="L547" s="6" t="s">
        <v>1164</v>
      </c>
      <c r="M547" s="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  <c r="BV547" s="86"/>
      <c r="BW547" s="86"/>
      <c r="BX547" s="86"/>
      <c r="BY547" s="86"/>
      <c r="BZ547" s="86"/>
      <c r="CA547" s="86"/>
      <c r="CB547" s="86"/>
      <c r="CC547" s="86"/>
      <c r="CD547" s="86"/>
      <c r="CE547" s="86"/>
      <c r="CF547" s="86"/>
      <c r="CG547" s="86"/>
      <c r="CH547" s="86"/>
      <c r="CI547" s="86"/>
      <c r="CJ547" s="86"/>
      <c r="CK547" s="86"/>
      <c r="CL547" s="86"/>
      <c r="CM547" s="86"/>
      <c r="CN547" s="86"/>
      <c r="CO547" s="86"/>
      <c r="CP547" s="86"/>
      <c r="CQ547" s="86"/>
      <c r="CR547" s="86"/>
      <c r="CS547" s="86"/>
      <c r="CT547" s="86"/>
      <c r="CU547" s="86"/>
      <c r="CV547" s="86"/>
      <c r="CW547" s="86"/>
      <c r="CX547" s="86"/>
      <c r="CY547" s="86"/>
      <c r="CZ547" s="86"/>
      <c r="DA547" s="86"/>
      <c r="DB547" s="86"/>
      <c r="DC547" s="86"/>
      <c r="DD547" s="86"/>
      <c r="DE547" s="86"/>
      <c r="DF547" s="86"/>
      <c r="DG547" s="86"/>
      <c r="DH547" s="86"/>
    </row>
    <row r="548" spans="1:112" s="69" customFormat="1" ht="12.75">
      <c r="A548" s="6"/>
      <c r="B548" s="6"/>
      <c r="C548" s="6" t="s">
        <v>1165</v>
      </c>
      <c r="D548" s="6"/>
      <c r="E548" s="6"/>
      <c r="F548" s="6"/>
      <c r="G548" s="6" t="s">
        <v>37</v>
      </c>
      <c r="H548" s="6">
        <v>5000</v>
      </c>
      <c r="I548" s="6"/>
      <c r="J548" s="6"/>
      <c r="K548" s="6"/>
      <c r="L548" s="6"/>
      <c r="M548" s="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  <c r="BV548" s="86"/>
      <c r="BW548" s="86"/>
      <c r="BX548" s="86"/>
      <c r="BY548" s="86"/>
      <c r="BZ548" s="86"/>
      <c r="CA548" s="86"/>
      <c r="CB548" s="86"/>
      <c r="CC548" s="86"/>
      <c r="CD548" s="86"/>
      <c r="CE548" s="86"/>
      <c r="CF548" s="86"/>
      <c r="CG548" s="86"/>
      <c r="CH548" s="86"/>
      <c r="CI548" s="86"/>
      <c r="CJ548" s="86"/>
      <c r="CK548" s="86"/>
      <c r="CL548" s="86"/>
      <c r="CM548" s="86"/>
      <c r="CN548" s="86"/>
      <c r="CO548" s="86"/>
      <c r="CP548" s="86"/>
      <c r="CQ548" s="86"/>
      <c r="CR548" s="86"/>
      <c r="CS548" s="86"/>
      <c r="CT548" s="86"/>
      <c r="CU548" s="86"/>
      <c r="CV548" s="86"/>
      <c r="CW548" s="86"/>
      <c r="CX548" s="86"/>
      <c r="CY548" s="86"/>
      <c r="CZ548" s="86"/>
      <c r="DA548" s="86"/>
      <c r="DB548" s="86"/>
      <c r="DC548" s="86"/>
      <c r="DD548" s="86"/>
      <c r="DE548" s="86"/>
      <c r="DF548" s="86"/>
      <c r="DG548" s="86"/>
      <c r="DH548" s="86"/>
    </row>
    <row r="549" spans="1:112" s="69" customFormat="1" ht="25.5">
      <c r="A549" s="6">
        <v>291</v>
      </c>
      <c r="B549" s="6"/>
      <c r="C549" s="6" t="s">
        <v>1166</v>
      </c>
      <c r="D549" s="6" t="s">
        <v>205</v>
      </c>
      <c r="E549" s="6" t="s">
        <v>1167</v>
      </c>
      <c r="F549" s="6" t="s">
        <v>1168</v>
      </c>
      <c r="G549" s="6" t="s">
        <v>37</v>
      </c>
      <c r="H549" s="6">
        <v>13000</v>
      </c>
      <c r="I549" s="6"/>
      <c r="J549" s="6"/>
      <c r="K549" s="114">
        <v>43306</v>
      </c>
      <c r="L549" s="6" t="s">
        <v>1169</v>
      </c>
      <c r="M549" s="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  <c r="BV549" s="86"/>
      <c r="BW549" s="86"/>
      <c r="BX549" s="86"/>
      <c r="BY549" s="86"/>
      <c r="BZ549" s="86"/>
      <c r="CA549" s="86"/>
      <c r="CB549" s="86"/>
      <c r="CC549" s="86"/>
      <c r="CD549" s="86"/>
      <c r="CE549" s="86"/>
      <c r="CF549" s="86"/>
      <c r="CG549" s="86"/>
      <c r="CH549" s="86"/>
      <c r="CI549" s="86"/>
      <c r="CJ549" s="86"/>
      <c r="CK549" s="86"/>
      <c r="CL549" s="86"/>
      <c r="CM549" s="86"/>
      <c r="CN549" s="86"/>
      <c r="CO549" s="86"/>
      <c r="CP549" s="86"/>
      <c r="CQ549" s="86"/>
      <c r="CR549" s="86"/>
      <c r="CS549" s="86"/>
      <c r="CT549" s="86"/>
      <c r="CU549" s="86"/>
      <c r="CV549" s="86"/>
      <c r="CW549" s="86"/>
      <c r="CX549" s="86"/>
      <c r="CY549" s="86"/>
      <c r="CZ549" s="86"/>
      <c r="DA549" s="86"/>
      <c r="DB549" s="86"/>
      <c r="DC549" s="86"/>
      <c r="DD549" s="86"/>
      <c r="DE549" s="86"/>
      <c r="DF549" s="86"/>
      <c r="DG549" s="86"/>
      <c r="DH549" s="86"/>
    </row>
    <row r="550" spans="1:112" s="69" customFormat="1" ht="25.5">
      <c r="A550" s="6"/>
      <c r="B550" s="6"/>
      <c r="C550" s="6" t="s">
        <v>1170</v>
      </c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  <c r="BV550" s="86"/>
      <c r="BW550" s="86"/>
      <c r="BX550" s="86"/>
      <c r="BY550" s="86"/>
      <c r="BZ550" s="86"/>
      <c r="CA550" s="86"/>
      <c r="CB550" s="86"/>
      <c r="CC550" s="86"/>
      <c r="CD550" s="86"/>
      <c r="CE550" s="86"/>
      <c r="CF550" s="86"/>
      <c r="CG550" s="86"/>
      <c r="CH550" s="86"/>
      <c r="CI550" s="86"/>
      <c r="CJ550" s="86"/>
      <c r="CK550" s="86"/>
      <c r="CL550" s="86"/>
      <c r="CM550" s="86"/>
      <c r="CN550" s="86"/>
      <c r="CO550" s="86"/>
      <c r="CP550" s="86"/>
      <c r="CQ550" s="86"/>
      <c r="CR550" s="86"/>
      <c r="CS550" s="86"/>
      <c r="CT550" s="86"/>
      <c r="CU550" s="86"/>
      <c r="CV550" s="86"/>
      <c r="CW550" s="86"/>
      <c r="CX550" s="86"/>
      <c r="CY550" s="86"/>
      <c r="CZ550" s="86"/>
      <c r="DA550" s="86"/>
      <c r="DB550" s="86"/>
      <c r="DC550" s="86"/>
      <c r="DD550" s="86"/>
      <c r="DE550" s="86"/>
      <c r="DF550" s="86"/>
      <c r="DG550" s="86"/>
      <c r="DH550" s="86"/>
    </row>
    <row r="551" spans="1:112" s="69" customFormat="1" ht="25.5">
      <c r="A551" s="6">
        <v>292</v>
      </c>
      <c r="B551" s="6"/>
      <c r="C551" s="122" t="s">
        <v>1171</v>
      </c>
      <c r="D551" s="134" t="s">
        <v>39</v>
      </c>
      <c r="E551" s="122" t="s">
        <v>1172</v>
      </c>
      <c r="F551" s="122" t="s">
        <v>1173</v>
      </c>
      <c r="G551" s="122" t="s">
        <v>61</v>
      </c>
      <c r="H551" s="122">
        <v>4800</v>
      </c>
      <c r="I551" s="6"/>
      <c r="J551" s="6"/>
      <c r="K551" s="114">
        <v>43311</v>
      </c>
      <c r="L551" s="122" t="s">
        <v>1174</v>
      </c>
      <c r="M551" s="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  <c r="BV551" s="86"/>
      <c r="BW551" s="86"/>
      <c r="BX551" s="86"/>
      <c r="BY551" s="86"/>
      <c r="BZ551" s="86"/>
      <c r="CA551" s="86"/>
      <c r="CB551" s="86"/>
      <c r="CC551" s="86"/>
      <c r="CD551" s="86"/>
      <c r="CE551" s="86"/>
      <c r="CF551" s="86"/>
      <c r="CG551" s="86"/>
      <c r="CH551" s="86"/>
      <c r="CI551" s="86"/>
      <c r="CJ551" s="86"/>
      <c r="CK551" s="86"/>
      <c r="CL551" s="86"/>
      <c r="CM551" s="86"/>
      <c r="CN551" s="86"/>
      <c r="CO551" s="86"/>
      <c r="CP551" s="86"/>
      <c r="CQ551" s="86"/>
      <c r="CR551" s="86"/>
      <c r="CS551" s="86"/>
      <c r="CT551" s="86"/>
      <c r="CU551" s="86"/>
      <c r="CV551" s="86"/>
      <c r="CW551" s="86"/>
      <c r="CX551" s="86"/>
      <c r="CY551" s="86"/>
      <c r="CZ551" s="86"/>
      <c r="DA551" s="86"/>
      <c r="DB551" s="86"/>
      <c r="DC551" s="86"/>
      <c r="DD551" s="86"/>
      <c r="DE551" s="86"/>
      <c r="DF551" s="86"/>
      <c r="DG551" s="86"/>
      <c r="DH551" s="86"/>
    </row>
    <row r="552" spans="1:112" s="69" customFormat="1" ht="25.5">
      <c r="A552" s="6">
        <v>293</v>
      </c>
      <c r="B552" s="6"/>
      <c r="C552" s="122" t="s">
        <v>1175</v>
      </c>
      <c r="D552" s="122" t="s">
        <v>56</v>
      </c>
      <c r="E552" s="122" t="s">
        <v>1176</v>
      </c>
      <c r="F552" s="122" t="s">
        <v>1177</v>
      </c>
      <c r="G552" s="122" t="s">
        <v>37</v>
      </c>
      <c r="H552" s="122">
        <v>200</v>
      </c>
      <c r="I552" s="6"/>
      <c r="J552" s="6"/>
      <c r="K552" s="114">
        <v>43308</v>
      </c>
      <c r="L552" s="122" t="s">
        <v>1178</v>
      </c>
      <c r="M552" s="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6"/>
      <c r="BV552" s="86"/>
      <c r="BW552" s="86"/>
      <c r="BX552" s="86"/>
      <c r="BY552" s="86"/>
      <c r="BZ552" s="86"/>
      <c r="CA552" s="86"/>
      <c r="CB552" s="86"/>
      <c r="CC552" s="86"/>
      <c r="CD552" s="86"/>
      <c r="CE552" s="86"/>
      <c r="CF552" s="86"/>
      <c r="CG552" s="86"/>
      <c r="CH552" s="86"/>
      <c r="CI552" s="86"/>
      <c r="CJ552" s="86"/>
      <c r="CK552" s="86"/>
      <c r="CL552" s="86"/>
      <c r="CM552" s="86"/>
      <c r="CN552" s="86"/>
      <c r="CO552" s="86"/>
      <c r="CP552" s="86"/>
      <c r="CQ552" s="86"/>
      <c r="CR552" s="86"/>
      <c r="CS552" s="86"/>
      <c r="CT552" s="86"/>
      <c r="CU552" s="86"/>
      <c r="CV552" s="86"/>
      <c r="CW552" s="86"/>
      <c r="CX552" s="86"/>
      <c r="CY552" s="86"/>
      <c r="CZ552" s="86"/>
      <c r="DA552" s="86"/>
      <c r="DB552" s="86"/>
      <c r="DC552" s="86"/>
      <c r="DD552" s="86"/>
      <c r="DE552" s="86"/>
      <c r="DF552" s="86"/>
      <c r="DG552" s="86"/>
      <c r="DH552" s="86"/>
    </row>
    <row r="553" spans="1:112" s="69" customFormat="1" ht="12.75">
      <c r="A553" s="6"/>
      <c r="B553" s="6"/>
      <c r="C553" s="6"/>
      <c r="D553" s="6"/>
      <c r="E553" s="6"/>
      <c r="F553" s="6"/>
      <c r="G553" s="122" t="s">
        <v>61</v>
      </c>
      <c r="H553" s="122">
        <v>3000</v>
      </c>
      <c r="I553" s="6"/>
      <c r="J553" s="6"/>
      <c r="K553" s="6"/>
      <c r="L553" s="6"/>
      <c r="M553" s="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6"/>
      <c r="BV553" s="86"/>
      <c r="BW553" s="86"/>
      <c r="BX553" s="86"/>
      <c r="BY553" s="86"/>
      <c r="BZ553" s="86"/>
      <c r="CA553" s="86"/>
      <c r="CB553" s="86"/>
      <c r="CC553" s="86"/>
      <c r="CD553" s="86"/>
      <c r="CE553" s="86"/>
      <c r="CF553" s="86"/>
      <c r="CG553" s="86"/>
      <c r="CH553" s="86"/>
      <c r="CI553" s="86"/>
      <c r="CJ553" s="86"/>
      <c r="CK553" s="86"/>
      <c r="CL553" s="86"/>
      <c r="CM553" s="86"/>
      <c r="CN553" s="86"/>
      <c r="CO553" s="86"/>
      <c r="CP553" s="86"/>
      <c r="CQ553" s="86"/>
      <c r="CR553" s="86"/>
      <c r="CS553" s="86"/>
      <c r="CT553" s="86"/>
      <c r="CU553" s="86"/>
      <c r="CV553" s="86"/>
      <c r="CW553" s="86"/>
      <c r="CX553" s="86"/>
      <c r="CY553" s="86"/>
      <c r="CZ553" s="86"/>
      <c r="DA553" s="86"/>
      <c r="DB553" s="86"/>
      <c r="DC553" s="86"/>
      <c r="DD553" s="86"/>
      <c r="DE553" s="86"/>
      <c r="DF553" s="86"/>
      <c r="DG553" s="86"/>
      <c r="DH553" s="86"/>
    </row>
    <row r="554" spans="1:112" s="69" customFormat="1" ht="25.5">
      <c r="A554" s="6">
        <v>294</v>
      </c>
      <c r="B554" s="6"/>
      <c r="C554" s="122" t="s">
        <v>1179</v>
      </c>
      <c r="D554" s="122" t="s">
        <v>89</v>
      </c>
      <c r="E554" s="122" t="s">
        <v>1180</v>
      </c>
      <c r="F554" s="122" t="s">
        <v>1181</v>
      </c>
      <c r="G554" s="122" t="s">
        <v>878</v>
      </c>
      <c r="H554" s="122">
        <v>2664000</v>
      </c>
      <c r="I554" s="6"/>
      <c r="J554" s="6"/>
      <c r="K554" s="114">
        <v>43312</v>
      </c>
      <c r="L554" s="122" t="s">
        <v>1182</v>
      </c>
      <c r="M554" s="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  <c r="BV554" s="86"/>
      <c r="BW554" s="86"/>
      <c r="BX554" s="86"/>
      <c r="BY554" s="86"/>
      <c r="BZ554" s="86"/>
      <c r="CA554" s="86"/>
      <c r="CB554" s="86"/>
      <c r="CC554" s="86"/>
      <c r="CD554" s="86"/>
      <c r="CE554" s="86"/>
      <c r="CF554" s="86"/>
      <c r="CG554" s="86"/>
      <c r="CH554" s="86"/>
      <c r="CI554" s="86"/>
      <c r="CJ554" s="86"/>
      <c r="CK554" s="86"/>
      <c r="CL554" s="86"/>
      <c r="CM554" s="86"/>
      <c r="CN554" s="86"/>
      <c r="CO554" s="86"/>
      <c r="CP554" s="86"/>
      <c r="CQ554" s="86"/>
      <c r="CR554" s="86"/>
      <c r="CS554" s="86"/>
      <c r="CT554" s="86"/>
      <c r="CU554" s="86"/>
      <c r="CV554" s="86"/>
      <c r="CW554" s="86"/>
      <c r="CX554" s="86"/>
      <c r="CY554" s="86"/>
      <c r="CZ554" s="86"/>
      <c r="DA554" s="86"/>
      <c r="DB554" s="86"/>
      <c r="DC554" s="86"/>
      <c r="DD554" s="86"/>
      <c r="DE554" s="86"/>
      <c r="DF554" s="86"/>
      <c r="DG554" s="86"/>
      <c r="DH554" s="86"/>
    </row>
    <row r="555" spans="1:112" s="69" customFormat="1" ht="25.5">
      <c r="A555" s="6">
        <v>295</v>
      </c>
      <c r="B555" s="6"/>
      <c r="C555" s="122" t="s">
        <v>1183</v>
      </c>
      <c r="D555" s="122" t="s">
        <v>318</v>
      </c>
      <c r="E555" s="122" t="s">
        <v>1184</v>
      </c>
      <c r="F555" s="122" t="s">
        <v>1185</v>
      </c>
      <c r="G555" s="122" t="s">
        <v>61</v>
      </c>
      <c r="H555" s="6"/>
      <c r="I555" s="6"/>
      <c r="J555" s="6">
        <v>4040</v>
      </c>
      <c r="K555" s="114">
        <v>43311</v>
      </c>
      <c r="L555" s="122" t="s">
        <v>1186</v>
      </c>
      <c r="M555" s="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  <c r="BT555" s="86"/>
      <c r="BU555" s="86"/>
      <c r="BV555" s="86"/>
      <c r="BW555" s="86"/>
      <c r="BX555" s="86"/>
      <c r="BY555" s="86"/>
      <c r="BZ555" s="86"/>
      <c r="CA555" s="86"/>
      <c r="CB555" s="86"/>
      <c r="CC555" s="86"/>
      <c r="CD555" s="86"/>
      <c r="CE555" s="86"/>
      <c r="CF555" s="86"/>
      <c r="CG555" s="86"/>
      <c r="CH555" s="86"/>
      <c r="CI555" s="86"/>
      <c r="CJ555" s="86"/>
      <c r="CK555" s="86"/>
      <c r="CL555" s="86"/>
      <c r="CM555" s="86"/>
      <c r="CN555" s="86"/>
      <c r="CO555" s="86"/>
      <c r="CP555" s="86"/>
      <c r="CQ555" s="86"/>
      <c r="CR555" s="86"/>
      <c r="CS555" s="86"/>
      <c r="CT555" s="86"/>
      <c r="CU555" s="86"/>
      <c r="CV555" s="86"/>
      <c r="CW555" s="86"/>
      <c r="CX555" s="86"/>
      <c r="CY555" s="86"/>
      <c r="CZ555" s="86"/>
      <c r="DA555" s="86"/>
      <c r="DB555" s="86"/>
      <c r="DC555" s="86"/>
      <c r="DD555" s="86"/>
      <c r="DE555" s="86"/>
      <c r="DF555" s="86"/>
      <c r="DG555" s="86"/>
      <c r="DH555" s="86"/>
    </row>
    <row r="556" spans="1:112" s="69" customFormat="1" ht="12.75">
      <c r="A556" s="6">
        <v>297</v>
      </c>
      <c r="B556" s="6"/>
      <c r="C556" s="6" t="s">
        <v>1187</v>
      </c>
      <c r="D556" s="6" t="s">
        <v>200</v>
      </c>
      <c r="E556" s="6" t="s">
        <v>1188</v>
      </c>
      <c r="F556" s="122" t="s">
        <v>1189</v>
      </c>
      <c r="G556" s="122" t="s">
        <v>37</v>
      </c>
      <c r="H556" s="6"/>
      <c r="I556" s="6"/>
      <c r="J556" s="6">
        <v>679</v>
      </c>
      <c r="K556" s="114">
        <v>43309</v>
      </c>
      <c r="L556" s="6" t="s">
        <v>1190</v>
      </c>
      <c r="M556" s="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  <c r="AZ556" s="86"/>
      <c r="BA556" s="86"/>
      <c r="BB556" s="86"/>
      <c r="BC556" s="86"/>
      <c r="BD556" s="86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  <c r="BT556" s="86"/>
      <c r="BU556" s="86"/>
      <c r="BV556" s="86"/>
      <c r="BW556" s="86"/>
      <c r="BX556" s="86"/>
      <c r="BY556" s="86"/>
      <c r="BZ556" s="86"/>
      <c r="CA556" s="86"/>
      <c r="CB556" s="86"/>
      <c r="CC556" s="86"/>
      <c r="CD556" s="86"/>
      <c r="CE556" s="86"/>
      <c r="CF556" s="86"/>
      <c r="CG556" s="86"/>
      <c r="CH556" s="86"/>
      <c r="CI556" s="86"/>
      <c r="CJ556" s="86"/>
      <c r="CK556" s="86"/>
      <c r="CL556" s="86"/>
      <c r="CM556" s="86"/>
      <c r="CN556" s="86"/>
      <c r="CO556" s="86"/>
      <c r="CP556" s="86"/>
      <c r="CQ556" s="86"/>
      <c r="CR556" s="86"/>
      <c r="CS556" s="86"/>
      <c r="CT556" s="86"/>
      <c r="CU556" s="86"/>
      <c r="CV556" s="86"/>
      <c r="CW556" s="86"/>
      <c r="CX556" s="86"/>
      <c r="CY556" s="86"/>
      <c r="CZ556" s="86"/>
      <c r="DA556" s="86"/>
      <c r="DB556" s="86"/>
      <c r="DC556" s="86"/>
      <c r="DD556" s="86"/>
      <c r="DE556" s="86"/>
      <c r="DF556" s="86"/>
      <c r="DG556" s="86"/>
      <c r="DH556" s="86"/>
    </row>
    <row r="557" spans="1:112" s="69" customFormat="1" ht="25.5">
      <c r="A557" s="6" t="s">
        <v>1191</v>
      </c>
      <c r="B557" s="6"/>
      <c r="C557" s="122" t="s">
        <v>1192</v>
      </c>
      <c r="D557" s="6"/>
      <c r="E557" s="122" t="s">
        <v>1193</v>
      </c>
      <c r="F557" s="122" t="s">
        <v>1194</v>
      </c>
      <c r="G557" s="122" t="s">
        <v>37</v>
      </c>
      <c r="H557" s="6">
        <v>200</v>
      </c>
      <c r="I557" s="6"/>
      <c r="J557" s="6"/>
      <c r="K557" s="114">
        <v>43315</v>
      </c>
      <c r="L557" s="122" t="s">
        <v>1195</v>
      </c>
      <c r="M557" s="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  <c r="AZ557" s="86"/>
      <c r="BA557" s="86"/>
      <c r="BB557" s="86"/>
      <c r="BC557" s="86"/>
      <c r="BD557" s="86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6"/>
      <c r="BQ557" s="86"/>
      <c r="BR557" s="86"/>
      <c r="BS557" s="86"/>
      <c r="BT557" s="86"/>
      <c r="BU557" s="86"/>
      <c r="BV557" s="86"/>
      <c r="BW557" s="86"/>
      <c r="BX557" s="86"/>
      <c r="BY557" s="86"/>
      <c r="BZ557" s="86"/>
      <c r="CA557" s="86"/>
      <c r="CB557" s="86"/>
      <c r="CC557" s="86"/>
      <c r="CD557" s="86"/>
      <c r="CE557" s="86"/>
      <c r="CF557" s="86"/>
      <c r="CG557" s="86"/>
      <c r="CH557" s="86"/>
      <c r="CI557" s="86"/>
      <c r="CJ557" s="86"/>
      <c r="CK557" s="86"/>
      <c r="CL557" s="86"/>
      <c r="CM557" s="86"/>
      <c r="CN557" s="86"/>
      <c r="CO557" s="86"/>
      <c r="CP557" s="86"/>
      <c r="CQ557" s="86"/>
      <c r="CR557" s="86"/>
      <c r="CS557" s="86"/>
      <c r="CT557" s="86"/>
      <c r="CU557" s="86"/>
      <c r="CV557" s="86"/>
      <c r="CW557" s="86"/>
      <c r="CX557" s="86"/>
      <c r="CY557" s="86"/>
      <c r="CZ557" s="86"/>
      <c r="DA557" s="86"/>
      <c r="DB557" s="86"/>
      <c r="DC557" s="86"/>
      <c r="DD557" s="86"/>
      <c r="DE557" s="86"/>
      <c r="DF557" s="86"/>
      <c r="DG557" s="86"/>
      <c r="DH557" s="86"/>
    </row>
    <row r="558" spans="1:112" s="69" customFormat="1" ht="12.75">
      <c r="A558" s="6"/>
      <c r="B558" s="6"/>
      <c r="C558" s="6"/>
      <c r="D558" s="6"/>
      <c r="E558" s="6"/>
      <c r="F558" s="6"/>
      <c r="G558" s="122" t="s">
        <v>61</v>
      </c>
      <c r="H558" s="122">
        <v>5000</v>
      </c>
      <c r="I558" s="6"/>
      <c r="J558" s="6"/>
      <c r="K558" s="6"/>
      <c r="L558" s="6"/>
      <c r="M558" s="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  <c r="AZ558" s="86"/>
      <c r="BA558" s="86"/>
      <c r="BB558" s="86"/>
      <c r="BC558" s="86"/>
      <c r="BD558" s="86"/>
      <c r="BE558" s="86"/>
      <c r="BF558" s="86"/>
      <c r="BG558" s="86"/>
      <c r="BH558" s="86"/>
      <c r="BI558" s="86"/>
      <c r="BJ558" s="86"/>
      <c r="BK558" s="86"/>
      <c r="BL558" s="86"/>
      <c r="BM558" s="86"/>
      <c r="BN558" s="86"/>
      <c r="BO558" s="86"/>
      <c r="BP558" s="86"/>
      <c r="BQ558" s="86"/>
      <c r="BR558" s="86"/>
      <c r="BS558" s="86"/>
      <c r="BT558" s="86"/>
      <c r="BU558" s="86"/>
      <c r="BV558" s="86"/>
      <c r="BW558" s="86"/>
      <c r="BX558" s="86"/>
      <c r="BY558" s="86"/>
      <c r="BZ558" s="86"/>
      <c r="CA558" s="86"/>
      <c r="CB558" s="86"/>
      <c r="CC558" s="86"/>
      <c r="CD558" s="86"/>
      <c r="CE558" s="86"/>
      <c r="CF558" s="86"/>
      <c r="CG558" s="86"/>
      <c r="CH558" s="86"/>
      <c r="CI558" s="86"/>
      <c r="CJ558" s="86"/>
      <c r="CK558" s="86"/>
      <c r="CL558" s="86"/>
      <c r="CM558" s="86"/>
      <c r="CN558" s="86"/>
      <c r="CO558" s="86"/>
      <c r="CP558" s="86"/>
      <c r="CQ558" s="86"/>
      <c r="CR558" s="86"/>
      <c r="CS558" s="86"/>
      <c r="CT558" s="86"/>
      <c r="CU558" s="86"/>
      <c r="CV558" s="86"/>
      <c r="CW558" s="86"/>
      <c r="CX558" s="86"/>
      <c r="CY558" s="86"/>
      <c r="CZ558" s="86"/>
      <c r="DA558" s="86"/>
      <c r="DB558" s="86"/>
      <c r="DC558" s="86"/>
      <c r="DD558" s="86"/>
      <c r="DE558" s="86"/>
      <c r="DF558" s="86"/>
      <c r="DG558" s="86"/>
      <c r="DH558" s="86"/>
    </row>
    <row r="559" spans="1:112" s="69" customFormat="1" ht="25.5">
      <c r="A559" s="6">
        <v>300</v>
      </c>
      <c r="B559" s="6"/>
      <c r="C559" s="122" t="s">
        <v>1196</v>
      </c>
      <c r="D559" s="6" t="s">
        <v>143</v>
      </c>
      <c r="E559" s="122" t="s">
        <v>1197</v>
      </c>
      <c r="F559" s="122" t="s">
        <v>1198</v>
      </c>
      <c r="G559" s="122" t="s">
        <v>160</v>
      </c>
      <c r="H559" s="122">
        <v>400</v>
      </c>
      <c r="I559" s="6"/>
      <c r="J559" s="6"/>
      <c r="K559" s="114">
        <v>43314</v>
      </c>
      <c r="L559" s="122" t="s">
        <v>1199</v>
      </c>
      <c r="M559" s="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  <c r="AZ559" s="86"/>
      <c r="BA559" s="86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86"/>
      <c r="BM559" s="86"/>
      <c r="BN559" s="86"/>
      <c r="BO559" s="86"/>
      <c r="BP559" s="86"/>
      <c r="BQ559" s="86"/>
      <c r="BR559" s="86"/>
      <c r="BS559" s="86"/>
      <c r="BT559" s="86"/>
      <c r="BU559" s="86"/>
      <c r="BV559" s="86"/>
      <c r="BW559" s="86"/>
      <c r="BX559" s="86"/>
      <c r="BY559" s="86"/>
      <c r="BZ559" s="86"/>
      <c r="CA559" s="86"/>
      <c r="CB559" s="86"/>
      <c r="CC559" s="86"/>
      <c r="CD559" s="86"/>
      <c r="CE559" s="86"/>
      <c r="CF559" s="86"/>
      <c r="CG559" s="86"/>
      <c r="CH559" s="86"/>
      <c r="CI559" s="86"/>
      <c r="CJ559" s="86"/>
      <c r="CK559" s="86"/>
      <c r="CL559" s="86"/>
      <c r="CM559" s="86"/>
      <c r="CN559" s="86"/>
      <c r="CO559" s="86"/>
      <c r="CP559" s="86"/>
      <c r="CQ559" s="86"/>
      <c r="CR559" s="86"/>
      <c r="CS559" s="86"/>
      <c r="CT559" s="86"/>
      <c r="CU559" s="86"/>
      <c r="CV559" s="86"/>
      <c r="CW559" s="86"/>
      <c r="CX559" s="86"/>
      <c r="CY559" s="86"/>
      <c r="CZ559" s="86"/>
      <c r="DA559" s="86"/>
      <c r="DB559" s="86"/>
      <c r="DC559" s="86"/>
      <c r="DD559" s="86"/>
      <c r="DE559" s="86"/>
      <c r="DF559" s="86"/>
      <c r="DG559" s="86"/>
      <c r="DH559" s="86"/>
    </row>
    <row r="560" spans="1:112" s="69" customFormat="1" ht="12.75">
      <c r="A560" s="6"/>
      <c r="B560" s="6"/>
      <c r="C560" s="6"/>
      <c r="D560" s="6"/>
      <c r="E560" s="6"/>
      <c r="F560" s="6"/>
      <c r="G560" s="122" t="s">
        <v>254</v>
      </c>
      <c r="H560" s="122">
        <v>3000</v>
      </c>
      <c r="I560" s="6"/>
      <c r="J560" s="6"/>
      <c r="K560" s="6"/>
      <c r="L560" s="6"/>
      <c r="M560" s="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  <c r="AZ560" s="86"/>
      <c r="BA560" s="86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/>
      <c r="BL560" s="86"/>
      <c r="BM560" s="86"/>
      <c r="BN560" s="86"/>
      <c r="BO560" s="86"/>
      <c r="BP560" s="86"/>
      <c r="BQ560" s="86"/>
      <c r="BR560" s="86"/>
      <c r="BS560" s="86"/>
      <c r="BT560" s="86"/>
      <c r="BU560" s="86"/>
      <c r="BV560" s="86"/>
      <c r="BW560" s="86"/>
      <c r="BX560" s="86"/>
      <c r="BY560" s="86"/>
      <c r="BZ560" s="86"/>
      <c r="CA560" s="86"/>
      <c r="CB560" s="86"/>
      <c r="CC560" s="86"/>
      <c r="CD560" s="86"/>
      <c r="CE560" s="86"/>
      <c r="CF560" s="86"/>
      <c r="CG560" s="86"/>
      <c r="CH560" s="86"/>
      <c r="CI560" s="86"/>
      <c r="CJ560" s="86"/>
      <c r="CK560" s="86"/>
      <c r="CL560" s="86"/>
      <c r="CM560" s="86"/>
      <c r="CN560" s="86"/>
      <c r="CO560" s="86"/>
      <c r="CP560" s="86"/>
      <c r="CQ560" s="86"/>
      <c r="CR560" s="86"/>
      <c r="CS560" s="86"/>
      <c r="CT560" s="86"/>
      <c r="CU560" s="86"/>
      <c r="CV560" s="86"/>
      <c r="CW560" s="86"/>
      <c r="CX560" s="86"/>
      <c r="CY560" s="86"/>
      <c r="CZ560" s="86"/>
      <c r="DA560" s="86"/>
      <c r="DB560" s="86"/>
      <c r="DC560" s="86"/>
      <c r="DD560" s="86"/>
      <c r="DE560" s="86"/>
      <c r="DF560" s="86"/>
      <c r="DG560" s="86"/>
      <c r="DH560" s="86"/>
    </row>
    <row r="561" spans="1:112" s="69" customFormat="1" ht="25.5">
      <c r="A561" s="6">
        <v>301</v>
      </c>
      <c r="B561" s="6"/>
      <c r="C561" s="122" t="s">
        <v>1200</v>
      </c>
      <c r="D561" s="6" t="s">
        <v>143</v>
      </c>
      <c r="E561" s="122" t="s">
        <v>1201</v>
      </c>
      <c r="F561" s="122" t="s">
        <v>1202</v>
      </c>
      <c r="G561" s="122" t="s">
        <v>878</v>
      </c>
      <c r="H561" s="122">
        <v>64954</v>
      </c>
      <c r="I561" s="6"/>
      <c r="J561" s="6"/>
      <c r="K561" s="114">
        <v>43318</v>
      </c>
      <c r="L561" s="122" t="s">
        <v>1203</v>
      </c>
      <c r="M561" s="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  <c r="AZ561" s="86"/>
      <c r="BA561" s="86"/>
      <c r="BB561" s="86"/>
      <c r="BC561" s="86"/>
      <c r="BD561" s="86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  <c r="BT561" s="86"/>
      <c r="BU561" s="86"/>
      <c r="BV561" s="86"/>
      <c r="BW561" s="86"/>
      <c r="BX561" s="86"/>
      <c r="BY561" s="86"/>
      <c r="BZ561" s="86"/>
      <c r="CA561" s="86"/>
      <c r="CB561" s="86"/>
      <c r="CC561" s="86"/>
      <c r="CD561" s="86"/>
      <c r="CE561" s="86"/>
      <c r="CF561" s="86"/>
      <c r="CG561" s="86"/>
      <c r="CH561" s="86"/>
      <c r="CI561" s="86"/>
      <c r="CJ561" s="86"/>
      <c r="CK561" s="86"/>
      <c r="CL561" s="86"/>
      <c r="CM561" s="86"/>
      <c r="CN561" s="86"/>
      <c r="CO561" s="86"/>
      <c r="CP561" s="86"/>
      <c r="CQ561" s="86"/>
      <c r="CR561" s="86"/>
      <c r="CS561" s="86"/>
      <c r="CT561" s="86"/>
      <c r="CU561" s="86"/>
      <c r="CV561" s="86"/>
      <c r="CW561" s="86"/>
      <c r="CX561" s="86"/>
      <c r="CY561" s="86"/>
      <c r="CZ561" s="86"/>
      <c r="DA561" s="86"/>
      <c r="DB561" s="86"/>
      <c r="DC561" s="86"/>
      <c r="DD561" s="86"/>
      <c r="DE561" s="86"/>
      <c r="DF561" s="86"/>
      <c r="DG561" s="86"/>
      <c r="DH561" s="86"/>
    </row>
    <row r="562" spans="1:112" s="69" customFormat="1" ht="12.75">
      <c r="A562" s="6"/>
      <c r="B562" s="6"/>
      <c r="C562" s="122" t="s">
        <v>1204</v>
      </c>
      <c r="D562" s="6" t="s">
        <v>143</v>
      </c>
      <c r="E562" s="6"/>
      <c r="F562" s="6"/>
      <c r="G562" s="6"/>
      <c r="H562" s="6"/>
      <c r="I562" s="6"/>
      <c r="J562" s="6"/>
      <c r="K562" s="6"/>
      <c r="L562" s="6"/>
      <c r="M562" s="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86"/>
      <c r="AY562" s="86"/>
      <c r="AZ562" s="86"/>
      <c r="BA562" s="86"/>
      <c r="BB562" s="86"/>
      <c r="BC562" s="86"/>
      <c r="BD562" s="86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6"/>
      <c r="BQ562" s="86"/>
      <c r="BR562" s="86"/>
      <c r="BS562" s="86"/>
      <c r="BT562" s="86"/>
      <c r="BU562" s="86"/>
      <c r="BV562" s="86"/>
      <c r="BW562" s="86"/>
      <c r="BX562" s="86"/>
      <c r="BY562" s="86"/>
      <c r="BZ562" s="86"/>
      <c r="CA562" s="86"/>
      <c r="CB562" s="86"/>
      <c r="CC562" s="86"/>
      <c r="CD562" s="86"/>
      <c r="CE562" s="86"/>
      <c r="CF562" s="86"/>
      <c r="CG562" s="86"/>
      <c r="CH562" s="86"/>
      <c r="CI562" s="86"/>
      <c r="CJ562" s="86"/>
      <c r="CK562" s="86"/>
      <c r="CL562" s="86"/>
      <c r="CM562" s="86"/>
      <c r="CN562" s="86"/>
      <c r="CO562" s="86"/>
      <c r="CP562" s="86"/>
      <c r="CQ562" s="86"/>
      <c r="CR562" s="86"/>
      <c r="CS562" s="86"/>
      <c r="CT562" s="86"/>
      <c r="CU562" s="86"/>
      <c r="CV562" s="86"/>
      <c r="CW562" s="86"/>
      <c r="CX562" s="86"/>
      <c r="CY562" s="86"/>
      <c r="CZ562" s="86"/>
      <c r="DA562" s="86"/>
      <c r="DB562" s="86"/>
      <c r="DC562" s="86"/>
      <c r="DD562" s="86"/>
      <c r="DE562" s="86"/>
      <c r="DF562" s="86"/>
      <c r="DG562" s="86"/>
      <c r="DH562" s="86"/>
    </row>
    <row r="563" spans="1:112" s="69" customFormat="1" ht="25.5">
      <c r="A563" s="6">
        <v>302</v>
      </c>
      <c r="B563" s="6"/>
      <c r="C563" s="122" t="s">
        <v>1205</v>
      </c>
      <c r="D563" s="122" t="s">
        <v>210</v>
      </c>
      <c r="E563" s="122" t="s">
        <v>1206</v>
      </c>
      <c r="F563" s="122" t="s">
        <v>1207</v>
      </c>
      <c r="G563" s="122" t="s">
        <v>61</v>
      </c>
      <c r="H563" s="122">
        <v>3935</v>
      </c>
      <c r="I563" s="6"/>
      <c r="J563" s="6"/>
      <c r="K563" s="114">
        <v>43327</v>
      </c>
      <c r="L563" s="6" t="s">
        <v>1208</v>
      </c>
      <c r="M563" s="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86"/>
      <c r="AY563" s="86"/>
      <c r="AZ563" s="86"/>
      <c r="BA563" s="86"/>
      <c r="BB563" s="86"/>
      <c r="BC563" s="86"/>
      <c r="BD563" s="86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6"/>
      <c r="BQ563" s="86"/>
      <c r="BR563" s="86"/>
      <c r="BS563" s="86"/>
      <c r="BT563" s="86"/>
      <c r="BU563" s="86"/>
      <c r="BV563" s="86"/>
      <c r="BW563" s="86"/>
      <c r="BX563" s="86"/>
      <c r="BY563" s="86"/>
      <c r="BZ563" s="86"/>
      <c r="CA563" s="86"/>
      <c r="CB563" s="86"/>
      <c r="CC563" s="86"/>
      <c r="CD563" s="86"/>
      <c r="CE563" s="86"/>
      <c r="CF563" s="86"/>
      <c r="CG563" s="86"/>
      <c r="CH563" s="86"/>
      <c r="CI563" s="86"/>
      <c r="CJ563" s="86"/>
      <c r="CK563" s="86"/>
      <c r="CL563" s="86"/>
      <c r="CM563" s="86"/>
      <c r="CN563" s="86"/>
      <c r="CO563" s="86"/>
      <c r="CP563" s="86"/>
      <c r="CQ563" s="86"/>
      <c r="CR563" s="86"/>
      <c r="CS563" s="86"/>
      <c r="CT563" s="86"/>
      <c r="CU563" s="86"/>
      <c r="CV563" s="86"/>
      <c r="CW563" s="86"/>
      <c r="CX563" s="86"/>
      <c r="CY563" s="86"/>
      <c r="CZ563" s="86"/>
      <c r="DA563" s="86"/>
      <c r="DB563" s="86"/>
      <c r="DC563" s="86"/>
      <c r="DD563" s="86"/>
      <c r="DE563" s="86"/>
      <c r="DF563" s="86"/>
      <c r="DG563" s="86"/>
      <c r="DH563" s="86"/>
    </row>
    <row r="564" spans="1:112" s="69" customFormat="1" ht="25.5">
      <c r="A564" s="6">
        <v>303</v>
      </c>
      <c r="B564" s="6"/>
      <c r="C564" s="122" t="s">
        <v>1209</v>
      </c>
      <c r="D564" s="122" t="s">
        <v>210</v>
      </c>
      <c r="E564" s="122" t="s">
        <v>1210</v>
      </c>
      <c r="F564" s="122" t="s">
        <v>1211</v>
      </c>
      <c r="G564" s="122" t="s">
        <v>37</v>
      </c>
      <c r="H564" s="122">
        <v>2610</v>
      </c>
      <c r="I564" s="6"/>
      <c r="J564" s="6"/>
      <c r="K564" s="114">
        <v>43326</v>
      </c>
      <c r="L564" s="6" t="s">
        <v>1212</v>
      </c>
      <c r="M564" s="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86"/>
      <c r="AY564" s="86"/>
      <c r="AZ564" s="86"/>
      <c r="BA564" s="86"/>
      <c r="BB564" s="86"/>
      <c r="BC564" s="86"/>
      <c r="BD564" s="86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6"/>
      <c r="BQ564" s="86"/>
      <c r="BR564" s="86"/>
      <c r="BS564" s="86"/>
      <c r="BT564" s="86"/>
      <c r="BU564" s="86"/>
      <c r="BV564" s="86"/>
      <c r="BW564" s="86"/>
      <c r="BX564" s="86"/>
      <c r="BY564" s="86"/>
      <c r="BZ564" s="86"/>
      <c r="CA564" s="86"/>
      <c r="CB564" s="86"/>
      <c r="CC564" s="86"/>
      <c r="CD564" s="86"/>
      <c r="CE564" s="86"/>
      <c r="CF564" s="86"/>
      <c r="CG564" s="86"/>
      <c r="CH564" s="86"/>
      <c r="CI564" s="86"/>
      <c r="CJ564" s="86"/>
      <c r="CK564" s="86"/>
      <c r="CL564" s="86"/>
      <c r="CM564" s="86"/>
      <c r="CN564" s="86"/>
      <c r="CO564" s="86"/>
      <c r="CP564" s="86"/>
      <c r="CQ564" s="86"/>
      <c r="CR564" s="86"/>
      <c r="CS564" s="86"/>
      <c r="CT564" s="86"/>
      <c r="CU564" s="86"/>
      <c r="CV564" s="86"/>
      <c r="CW564" s="86"/>
      <c r="CX564" s="86"/>
      <c r="CY564" s="86"/>
      <c r="CZ564" s="86"/>
      <c r="DA564" s="86"/>
      <c r="DB564" s="86"/>
      <c r="DC564" s="86"/>
      <c r="DD564" s="86"/>
      <c r="DE564" s="86"/>
      <c r="DF564" s="86"/>
      <c r="DG564" s="86"/>
      <c r="DH564" s="86"/>
    </row>
    <row r="565" spans="1:112" s="69" customFormat="1" ht="25.5">
      <c r="A565" s="6">
        <v>304</v>
      </c>
      <c r="B565" s="6"/>
      <c r="C565" s="6" t="s">
        <v>1213</v>
      </c>
      <c r="D565" s="6" t="s">
        <v>89</v>
      </c>
      <c r="E565" s="6" t="s">
        <v>958</v>
      </c>
      <c r="F565" s="6" t="s">
        <v>1214</v>
      </c>
      <c r="G565" s="6" t="s">
        <v>61</v>
      </c>
      <c r="H565" s="6">
        <v>57199</v>
      </c>
      <c r="I565" s="6"/>
      <c r="J565" s="6"/>
      <c r="K565" s="114">
        <v>43339</v>
      </c>
      <c r="L565" s="6" t="s">
        <v>1215</v>
      </c>
      <c r="M565" s="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  <c r="BJ565" s="86"/>
      <c r="BK565" s="86"/>
      <c r="BL565" s="86"/>
      <c r="BM565" s="86"/>
      <c r="BN565" s="86"/>
      <c r="BO565" s="86"/>
      <c r="BP565" s="86"/>
      <c r="BQ565" s="86"/>
      <c r="BR565" s="86"/>
      <c r="BS565" s="86"/>
      <c r="BT565" s="86"/>
      <c r="BU565" s="86"/>
      <c r="BV565" s="86"/>
      <c r="BW565" s="86"/>
      <c r="BX565" s="86"/>
      <c r="BY565" s="86"/>
      <c r="BZ565" s="86"/>
      <c r="CA565" s="86"/>
      <c r="CB565" s="86"/>
      <c r="CC565" s="86"/>
      <c r="CD565" s="86"/>
      <c r="CE565" s="86"/>
      <c r="CF565" s="86"/>
      <c r="CG565" s="86"/>
      <c r="CH565" s="86"/>
      <c r="CI565" s="86"/>
      <c r="CJ565" s="86"/>
      <c r="CK565" s="86"/>
      <c r="CL565" s="86"/>
      <c r="CM565" s="86"/>
      <c r="CN565" s="86"/>
      <c r="CO565" s="86"/>
      <c r="CP565" s="86"/>
      <c r="CQ565" s="86"/>
      <c r="CR565" s="86"/>
      <c r="CS565" s="86"/>
      <c r="CT565" s="86"/>
      <c r="CU565" s="86"/>
      <c r="CV565" s="86"/>
      <c r="CW565" s="86"/>
      <c r="CX565" s="86"/>
      <c r="CY565" s="86"/>
      <c r="CZ565" s="86"/>
      <c r="DA565" s="86"/>
      <c r="DB565" s="86"/>
      <c r="DC565" s="86"/>
      <c r="DD565" s="86"/>
      <c r="DE565" s="86"/>
      <c r="DF565" s="86"/>
      <c r="DG565" s="86"/>
      <c r="DH565" s="86"/>
    </row>
    <row r="566" spans="1:112" s="69" customFormat="1" ht="25.5">
      <c r="A566" s="6">
        <v>305</v>
      </c>
      <c r="B566" s="6"/>
      <c r="C566" s="6" t="s">
        <v>1213</v>
      </c>
      <c r="D566" s="6" t="s">
        <v>89</v>
      </c>
      <c r="E566" s="6" t="s">
        <v>958</v>
      </c>
      <c r="F566" s="6" t="s">
        <v>1216</v>
      </c>
      <c r="G566" s="6" t="s">
        <v>61</v>
      </c>
      <c r="H566" s="6">
        <v>10657</v>
      </c>
      <c r="I566" s="6"/>
      <c r="J566" s="6"/>
      <c r="K566" s="114">
        <v>43339</v>
      </c>
      <c r="L566" s="6" t="s">
        <v>1217</v>
      </c>
      <c r="M566" s="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  <c r="BT566" s="86"/>
      <c r="BU566" s="86"/>
      <c r="BV566" s="86"/>
      <c r="BW566" s="86"/>
      <c r="BX566" s="86"/>
      <c r="BY566" s="86"/>
      <c r="BZ566" s="86"/>
      <c r="CA566" s="86"/>
      <c r="CB566" s="86"/>
      <c r="CC566" s="86"/>
      <c r="CD566" s="86"/>
      <c r="CE566" s="86"/>
      <c r="CF566" s="86"/>
      <c r="CG566" s="86"/>
      <c r="CH566" s="86"/>
      <c r="CI566" s="86"/>
      <c r="CJ566" s="86"/>
      <c r="CK566" s="86"/>
      <c r="CL566" s="86"/>
      <c r="CM566" s="86"/>
      <c r="CN566" s="86"/>
      <c r="CO566" s="86"/>
      <c r="CP566" s="86"/>
      <c r="CQ566" s="86"/>
      <c r="CR566" s="86"/>
      <c r="CS566" s="86"/>
      <c r="CT566" s="86"/>
      <c r="CU566" s="86"/>
      <c r="CV566" s="86"/>
      <c r="CW566" s="86"/>
      <c r="CX566" s="86"/>
      <c r="CY566" s="86"/>
      <c r="CZ566" s="86"/>
      <c r="DA566" s="86"/>
      <c r="DB566" s="86"/>
      <c r="DC566" s="86"/>
      <c r="DD566" s="86"/>
      <c r="DE566" s="86"/>
      <c r="DF566" s="86"/>
      <c r="DG566" s="86"/>
      <c r="DH566" s="86"/>
    </row>
    <row r="567" spans="1:112" s="69" customFormat="1" ht="25.5">
      <c r="A567" s="6">
        <v>306</v>
      </c>
      <c r="B567" s="6"/>
      <c r="C567" s="6" t="s">
        <v>1218</v>
      </c>
      <c r="D567" s="6" t="s">
        <v>163</v>
      </c>
      <c r="E567" s="6" t="s">
        <v>1219</v>
      </c>
      <c r="F567" s="6" t="s">
        <v>1220</v>
      </c>
      <c r="G567" s="6" t="s">
        <v>364</v>
      </c>
      <c r="H567" s="6">
        <v>40732</v>
      </c>
      <c r="I567" s="6"/>
      <c r="J567" s="6"/>
      <c r="K567" s="114">
        <v>43340</v>
      </c>
      <c r="L567" s="6" t="s">
        <v>1221</v>
      </c>
      <c r="M567" s="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6"/>
      <c r="BQ567" s="86"/>
      <c r="BR567" s="86"/>
      <c r="BS567" s="86"/>
      <c r="BT567" s="86"/>
      <c r="BU567" s="86"/>
      <c r="BV567" s="86"/>
      <c r="BW567" s="86"/>
      <c r="BX567" s="86"/>
      <c r="BY567" s="86"/>
      <c r="BZ567" s="86"/>
      <c r="CA567" s="86"/>
      <c r="CB567" s="86"/>
      <c r="CC567" s="86"/>
      <c r="CD567" s="86"/>
      <c r="CE567" s="86"/>
      <c r="CF567" s="86"/>
      <c r="CG567" s="86"/>
      <c r="CH567" s="86"/>
      <c r="CI567" s="86"/>
      <c r="CJ567" s="86"/>
      <c r="CK567" s="86"/>
      <c r="CL567" s="86"/>
      <c r="CM567" s="86"/>
      <c r="CN567" s="86"/>
      <c r="CO567" s="86"/>
      <c r="CP567" s="86"/>
      <c r="CQ567" s="86"/>
      <c r="CR567" s="86"/>
      <c r="CS567" s="86"/>
      <c r="CT567" s="86"/>
      <c r="CU567" s="86"/>
      <c r="CV567" s="86"/>
      <c r="CW567" s="86"/>
      <c r="CX567" s="86"/>
      <c r="CY567" s="86"/>
      <c r="CZ567" s="86"/>
      <c r="DA567" s="86"/>
      <c r="DB567" s="86"/>
      <c r="DC567" s="86"/>
      <c r="DD567" s="86"/>
      <c r="DE567" s="86"/>
      <c r="DF567" s="86"/>
      <c r="DG567" s="86"/>
      <c r="DH567" s="86"/>
    </row>
    <row r="568" spans="1:112" s="69" customFormat="1" ht="25.5">
      <c r="A568" s="6">
        <v>307</v>
      </c>
      <c r="B568" s="6"/>
      <c r="C568" s="122" t="s">
        <v>1222</v>
      </c>
      <c r="D568" s="122" t="s">
        <v>153</v>
      </c>
      <c r="E568" s="122" t="s">
        <v>1223</v>
      </c>
      <c r="F568" s="122" t="s">
        <v>1224</v>
      </c>
      <c r="G568" s="122" t="s">
        <v>37</v>
      </c>
      <c r="H568" s="6"/>
      <c r="I568" s="6"/>
      <c r="J568" s="6">
        <v>200</v>
      </c>
      <c r="K568" s="114">
        <v>43347</v>
      </c>
      <c r="L568" s="122" t="s">
        <v>1225</v>
      </c>
      <c r="M568" s="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6"/>
      <c r="BQ568" s="86"/>
      <c r="BR568" s="86"/>
      <c r="BS568" s="86"/>
      <c r="BT568" s="86"/>
      <c r="BU568" s="86"/>
      <c r="BV568" s="86"/>
      <c r="BW568" s="86"/>
      <c r="BX568" s="86"/>
      <c r="BY568" s="86"/>
      <c r="BZ568" s="86"/>
      <c r="CA568" s="86"/>
      <c r="CB568" s="86"/>
      <c r="CC568" s="86"/>
      <c r="CD568" s="86"/>
      <c r="CE568" s="86"/>
      <c r="CF568" s="86"/>
      <c r="CG568" s="86"/>
      <c r="CH568" s="86"/>
      <c r="CI568" s="86"/>
      <c r="CJ568" s="86"/>
      <c r="CK568" s="86"/>
      <c r="CL568" s="86"/>
      <c r="CM568" s="86"/>
      <c r="CN568" s="86"/>
      <c r="CO568" s="86"/>
      <c r="CP568" s="86"/>
      <c r="CQ568" s="86"/>
      <c r="CR568" s="86"/>
      <c r="CS568" s="86"/>
      <c r="CT568" s="86"/>
      <c r="CU568" s="86"/>
      <c r="CV568" s="86"/>
      <c r="CW568" s="86"/>
      <c r="CX568" s="86"/>
      <c r="CY568" s="86"/>
      <c r="CZ568" s="86"/>
      <c r="DA568" s="86"/>
      <c r="DB568" s="86"/>
      <c r="DC568" s="86"/>
      <c r="DD568" s="86"/>
      <c r="DE568" s="86"/>
      <c r="DF568" s="86"/>
      <c r="DG568" s="86"/>
      <c r="DH568" s="86"/>
    </row>
    <row r="569" spans="1:112" s="69" customFormat="1" ht="12.75">
      <c r="A569" s="6"/>
      <c r="B569" s="6"/>
      <c r="C569" s="6"/>
      <c r="D569" s="6"/>
      <c r="E569" s="122" t="s">
        <v>1226</v>
      </c>
      <c r="F569" s="6"/>
      <c r="G569" s="122" t="s">
        <v>61</v>
      </c>
      <c r="H569" s="6"/>
      <c r="I569" s="6"/>
      <c r="J569" s="6">
        <v>5000</v>
      </c>
      <c r="K569" s="6"/>
      <c r="L569" s="6"/>
      <c r="M569" s="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6"/>
      <c r="BQ569" s="86"/>
      <c r="BR569" s="86"/>
      <c r="BS569" s="86"/>
      <c r="BT569" s="86"/>
      <c r="BU569" s="86"/>
      <c r="BV569" s="86"/>
      <c r="BW569" s="86"/>
      <c r="BX569" s="86"/>
      <c r="BY569" s="86"/>
      <c r="BZ569" s="86"/>
      <c r="CA569" s="86"/>
      <c r="CB569" s="86"/>
      <c r="CC569" s="86"/>
      <c r="CD569" s="86"/>
      <c r="CE569" s="86"/>
      <c r="CF569" s="86"/>
      <c r="CG569" s="86"/>
      <c r="CH569" s="86"/>
      <c r="CI569" s="86"/>
      <c r="CJ569" s="86"/>
      <c r="CK569" s="86"/>
      <c r="CL569" s="86"/>
      <c r="CM569" s="86"/>
      <c r="CN569" s="86"/>
      <c r="CO569" s="86"/>
      <c r="CP569" s="86"/>
      <c r="CQ569" s="86"/>
      <c r="CR569" s="86"/>
      <c r="CS569" s="86"/>
      <c r="CT569" s="86"/>
      <c r="CU569" s="86"/>
      <c r="CV569" s="86"/>
      <c r="CW569" s="86"/>
      <c r="CX569" s="86"/>
      <c r="CY569" s="86"/>
      <c r="CZ569" s="86"/>
      <c r="DA569" s="86"/>
      <c r="DB569" s="86"/>
      <c r="DC569" s="86"/>
      <c r="DD569" s="86"/>
      <c r="DE569" s="86"/>
      <c r="DF569" s="86"/>
      <c r="DG569" s="86"/>
      <c r="DH569" s="86"/>
    </row>
    <row r="570" spans="1:112" s="69" customFormat="1" ht="25.5">
      <c r="A570" s="6">
        <v>308</v>
      </c>
      <c r="B570" s="6"/>
      <c r="C570" s="6" t="s">
        <v>1227</v>
      </c>
      <c r="D570" s="6" t="s">
        <v>46</v>
      </c>
      <c r="E570" s="122" t="s">
        <v>1228</v>
      </c>
      <c r="F570" s="122" t="s">
        <v>1229</v>
      </c>
      <c r="G570" s="122" t="s">
        <v>37</v>
      </c>
      <c r="H570" s="122">
        <v>1225</v>
      </c>
      <c r="I570" s="6"/>
      <c r="J570" s="6"/>
      <c r="K570" s="114">
        <v>43354</v>
      </c>
      <c r="L570" s="6" t="s">
        <v>1230</v>
      </c>
      <c r="M570" s="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86"/>
      <c r="AY570" s="86"/>
      <c r="AZ570" s="86"/>
      <c r="BA570" s="86"/>
      <c r="BB570" s="86"/>
      <c r="BC570" s="86"/>
      <c r="BD570" s="86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6"/>
      <c r="BQ570" s="86"/>
      <c r="BR570" s="86"/>
      <c r="BS570" s="86"/>
      <c r="BT570" s="86"/>
      <c r="BU570" s="86"/>
      <c r="BV570" s="86"/>
      <c r="BW570" s="86"/>
      <c r="BX570" s="86"/>
      <c r="BY570" s="86"/>
      <c r="BZ570" s="86"/>
      <c r="CA570" s="86"/>
      <c r="CB570" s="86"/>
      <c r="CC570" s="86"/>
      <c r="CD570" s="86"/>
      <c r="CE570" s="86"/>
      <c r="CF570" s="86"/>
      <c r="CG570" s="86"/>
      <c r="CH570" s="86"/>
      <c r="CI570" s="86"/>
      <c r="CJ570" s="86"/>
      <c r="CK570" s="86"/>
      <c r="CL570" s="86"/>
      <c r="CM570" s="86"/>
      <c r="CN570" s="86"/>
      <c r="CO570" s="86"/>
      <c r="CP570" s="86"/>
      <c r="CQ570" s="86"/>
      <c r="CR570" s="86"/>
      <c r="CS570" s="86"/>
      <c r="CT570" s="86"/>
      <c r="CU570" s="86"/>
      <c r="CV570" s="86"/>
      <c r="CW570" s="86"/>
      <c r="CX570" s="86"/>
      <c r="CY570" s="86"/>
      <c r="CZ570" s="86"/>
      <c r="DA570" s="86"/>
      <c r="DB570" s="86"/>
      <c r="DC570" s="86"/>
      <c r="DD570" s="86"/>
      <c r="DE570" s="86"/>
      <c r="DF570" s="86"/>
      <c r="DG570" s="86"/>
      <c r="DH570" s="86"/>
    </row>
    <row r="571" spans="1:112" s="69" customFormat="1" ht="25.5">
      <c r="A571" s="6">
        <v>309</v>
      </c>
      <c r="B571" s="6"/>
      <c r="C571" s="6" t="s">
        <v>1179</v>
      </c>
      <c r="D571" s="122" t="s">
        <v>89</v>
      </c>
      <c r="E571" s="122" t="s">
        <v>1180</v>
      </c>
      <c r="F571" s="122" t="s">
        <v>1231</v>
      </c>
      <c r="G571" s="122" t="s">
        <v>37</v>
      </c>
      <c r="H571" s="122">
        <v>85280</v>
      </c>
      <c r="I571" s="6"/>
      <c r="J571" s="6"/>
      <c r="K571" s="114">
        <v>43354</v>
      </c>
      <c r="L571" s="6" t="s">
        <v>1232</v>
      </c>
      <c r="M571" s="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86"/>
      <c r="AY571" s="86"/>
      <c r="AZ571" s="86"/>
      <c r="BA571" s="86"/>
      <c r="BB571" s="86"/>
      <c r="BC571" s="86"/>
      <c r="BD571" s="86"/>
      <c r="BE571" s="86"/>
      <c r="BF571" s="86"/>
      <c r="BG571" s="86"/>
      <c r="BH571" s="86"/>
      <c r="BI571" s="86"/>
      <c r="BJ571" s="86"/>
      <c r="BK571" s="86"/>
      <c r="BL571" s="86"/>
      <c r="BM571" s="86"/>
      <c r="BN571" s="86"/>
      <c r="BO571" s="86"/>
      <c r="BP571" s="86"/>
      <c r="BQ571" s="86"/>
      <c r="BR571" s="86"/>
      <c r="BS571" s="86"/>
      <c r="BT571" s="86"/>
      <c r="BU571" s="86"/>
      <c r="BV571" s="86"/>
      <c r="BW571" s="86"/>
      <c r="BX571" s="86"/>
      <c r="BY571" s="86"/>
      <c r="BZ571" s="86"/>
      <c r="CA571" s="86"/>
      <c r="CB571" s="86"/>
      <c r="CC571" s="86"/>
      <c r="CD571" s="86"/>
      <c r="CE571" s="86"/>
      <c r="CF571" s="86"/>
      <c r="CG571" s="86"/>
      <c r="CH571" s="86"/>
      <c r="CI571" s="86"/>
      <c r="CJ571" s="86"/>
      <c r="CK571" s="86"/>
      <c r="CL571" s="86"/>
      <c r="CM571" s="86"/>
      <c r="CN571" s="86"/>
      <c r="CO571" s="86"/>
      <c r="CP571" s="86"/>
      <c r="CQ571" s="86"/>
      <c r="CR571" s="86"/>
      <c r="CS571" s="86"/>
      <c r="CT571" s="86"/>
      <c r="CU571" s="86"/>
      <c r="CV571" s="86"/>
      <c r="CW571" s="86"/>
      <c r="CX571" s="86"/>
      <c r="CY571" s="86"/>
      <c r="CZ571" s="86"/>
      <c r="DA571" s="86"/>
      <c r="DB571" s="86"/>
      <c r="DC571" s="86"/>
      <c r="DD571" s="86"/>
      <c r="DE571" s="86"/>
      <c r="DF571" s="86"/>
      <c r="DG571" s="86"/>
      <c r="DH571" s="86"/>
    </row>
    <row r="572" spans="1:112" s="69" customFormat="1" ht="25.5">
      <c r="A572" s="6">
        <v>310</v>
      </c>
      <c r="B572" s="6"/>
      <c r="C572" s="6" t="s">
        <v>1233</v>
      </c>
      <c r="D572" s="122" t="s">
        <v>56</v>
      </c>
      <c r="E572" s="122" t="s">
        <v>1234</v>
      </c>
      <c r="F572" s="122" t="s">
        <v>1235</v>
      </c>
      <c r="G572" s="122" t="s">
        <v>37</v>
      </c>
      <c r="H572" s="122">
        <v>200</v>
      </c>
      <c r="I572" s="6"/>
      <c r="J572" s="6"/>
      <c r="K572" s="114">
        <v>43354</v>
      </c>
      <c r="L572" s="6" t="s">
        <v>1236</v>
      </c>
      <c r="M572" s="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86"/>
      <c r="AY572" s="86"/>
      <c r="AZ572" s="86"/>
      <c r="BA572" s="86"/>
      <c r="BB572" s="86"/>
      <c r="BC572" s="86"/>
      <c r="BD572" s="86"/>
      <c r="BE572" s="86"/>
      <c r="BF572" s="86"/>
      <c r="BG572" s="86"/>
      <c r="BH572" s="86"/>
      <c r="BI572" s="86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  <c r="BT572" s="86"/>
      <c r="BU572" s="86"/>
      <c r="BV572" s="86"/>
      <c r="BW572" s="86"/>
      <c r="BX572" s="86"/>
      <c r="BY572" s="86"/>
      <c r="BZ572" s="86"/>
      <c r="CA572" s="86"/>
      <c r="CB572" s="86"/>
      <c r="CC572" s="86"/>
      <c r="CD572" s="86"/>
      <c r="CE572" s="86"/>
      <c r="CF572" s="86"/>
      <c r="CG572" s="86"/>
      <c r="CH572" s="86"/>
      <c r="CI572" s="86"/>
      <c r="CJ572" s="86"/>
      <c r="CK572" s="86"/>
      <c r="CL572" s="86"/>
      <c r="CM572" s="86"/>
      <c r="CN572" s="86"/>
      <c r="CO572" s="86"/>
      <c r="CP572" s="86"/>
      <c r="CQ572" s="86"/>
      <c r="CR572" s="86"/>
      <c r="CS572" s="86"/>
      <c r="CT572" s="86"/>
      <c r="CU572" s="86"/>
      <c r="CV572" s="86"/>
      <c r="CW572" s="86"/>
      <c r="CX572" s="86"/>
      <c r="CY572" s="86"/>
      <c r="CZ572" s="86"/>
      <c r="DA572" s="86"/>
      <c r="DB572" s="86"/>
      <c r="DC572" s="86"/>
      <c r="DD572" s="86"/>
      <c r="DE572" s="86"/>
      <c r="DF572" s="86"/>
      <c r="DG572" s="86"/>
      <c r="DH572" s="86"/>
    </row>
    <row r="573" spans="1:112" s="69" customFormat="1" ht="12.75">
      <c r="A573" s="6"/>
      <c r="B573" s="6"/>
      <c r="C573" s="6"/>
      <c r="D573" s="6"/>
      <c r="E573" s="6"/>
      <c r="F573" s="6"/>
      <c r="G573" s="122" t="s">
        <v>61</v>
      </c>
      <c r="H573" s="122">
        <v>3000</v>
      </c>
      <c r="I573" s="6"/>
      <c r="J573" s="6"/>
      <c r="K573" s="6"/>
      <c r="L573" s="6"/>
      <c r="M573" s="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86"/>
      <c r="AY573" s="86"/>
      <c r="AZ573" s="86"/>
      <c r="BA573" s="86"/>
      <c r="BB573" s="86"/>
      <c r="BC573" s="86"/>
      <c r="BD573" s="86"/>
      <c r="BE573" s="86"/>
      <c r="BF573" s="86"/>
      <c r="BG573" s="86"/>
      <c r="BH573" s="86"/>
      <c r="BI573" s="86"/>
      <c r="BJ573" s="86"/>
      <c r="BK573" s="86"/>
      <c r="BL573" s="86"/>
      <c r="BM573" s="86"/>
      <c r="BN573" s="86"/>
      <c r="BO573" s="86"/>
      <c r="BP573" s="86"/>
      <c r="BQ573" s="86"/>
      <c r="BR573" s="86"/>
      <c r="BS573" s="86"/>
      <c r="BT573" s="86"/>
      <c r="BU573" s="86"/>
      <c r="BV573" s="86"/>
      <c r="BW573" s="86"/>
      <c r="BX573" s="86"/>
      <c r="BY573" s="86"/>
      <c r="BZ573" s="86"/>
      <c r="CA573" s="86"/>
      <c r="CB573" s="86"/>
      <c r="CC573" s="86"/>
      <c r="CD573" s="86"/>
      <c r="CE573" s="86"/>
      <c r="CF573" s="86"/>
      <c r="CG573" s="86"/>
      <c r="CH573" s="86"/>
      <c r="CI573" s="86"/>
      <c r="CJ573" s="86"/>
      <c r="CK573" s="86"/>
      <c r="CL573" s="86"/>
      <c r="CM573" s="86"/>
      <c r="CN573" s="86"/>
      <c r="CO573" s="86"/>
      <c r="CP573" s="86"/>
      <c r="CQ573" s="86"/>
      <c r="CR573" s="86"/>
      <c r="CS573" s="86"/>
      <c r="CT573" s="86"/>
      <c r="CU573" s="86"/>
      <c r="CV573" s="86"/>
      <c r="CW573" s="86"/>
      <c r="CX573" s="86"/>
      <c r="CY573" s="86"/>
      <c r="CZ573" s="86"/>
      <c r="DA573" s="86"/>
      <c r="DB573" s="86"/>
      <c r="DC573" s="86"/>
      <c r="DD573" s="86"/>
      <c r="DE573" s="86"/>
      <c r="DF573" s="86"/>
      <c r="DG573" s="86"/>
      <c r="DH573" s="86"/>
    </row>
    <row r="574" spans="1:112" s="69" customFormat="1" ht="25.5">
      <c r="A574" s="6">
        <v>311</v>
      </c>
      <c r="B574" s="6"/>
      <c r="C574" s="6" t="s">
        <v>1237</v>
      </c>
      <c r="D574" s="6" t="s">
        <v>153</v>
      </c>
      <c r="E574" s="6" t="s">
        <v>959</v>
      </c>
      <c r="F574" s="6" t="s">
        <v>1238</v>
      </c>
      <c r="G574" s="122" t="s">
        <v>61</v>
      </c>
      <c r="H574" s="122">
        <v>10000</v>
      </c>
      <c r="I574" s="6"/>
      <c r="J574" s="6"/>
      <c r="K574" s="114">
        <v>43353</v>
      </c>
      <c r="L574" s="6" t="s">
        <v>1239</v>
      </c>
      <c r="M574" s="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6"/>
      <c r="BQ574" s="86"/>
      <c r="BR574" s="86"/>
      <c r="BS574" s="86"/>
      <c r="BT574" s="86"/>
      <c r="BU574" s="86"/>
      <c r="BV574" s="86"/>
      <c r="BW574" s="86"/>
      <c r="BX574" s="86"/>
      <c r="BY574" s="86"/>
      <c r="BZ574" s="86"/>
      <c r="CA574" s="86"/>
      <c r="CB574" s="86"/>
      <c r="CC574" s="86"/>
      <c r="CD574" s="86"/>
      <c r="CE574" s="86"/>
      <c r="CF574" s="86"/>
      <c r="CG574" s="86"/>
      <c r="CH574" s="86"/>
      <c r="CI574" s="86"/>
      <c r="CJ574" s="86"/>
      <c r="CK574" s="86"/>
      <c r="CL574" s="86"/>
      <c r="CM574" s="86"/>
      <c r="CN574" s="86"/>
      <c r="CO574" s="86"/>
      <c r="CP574" s="86"/>
      <c r="CQ574" s="86"/>
      <c r="CR574" s="86"/>
      <c r="CS574" s="86"/>
      <c r="CT574" s="86"/>
      <c r="CU574" s="86"/>
      <c r="CV574" s="86"/>
      <c r="CW574" s="86"/>
      <c r="CX574" s="86"/>
      <c r="CY574" s="86"/>
      <c r="CZ574" s="86"/>
      <c r="DA574" s="86"/>
      <c r="DB574" s="86"/>
      <c r="DC574" s="86"/>
      <c r="DD574" s="86"/>
      <c r="DE574" s="86"/>
      <c r="DF574" s="86"/>
      <c r="DG574" s="86"/>
      <c r="DH574" s="86"/>
    </row>
    <row r="575" spans="1:112" s="69" customFormat="1" ht="25.5">
      <c r="A575" s="6">
        <v>314</v>
      </c>
      <c r="B575" s="6"/>
      <c r="C575" s="6" t="s">
        <v>1240</v>
      </c>
      <c r="D575" s="6" t="s">
        <v>423</v>
      </c>
      <c r="E575" s="6" t="s">
        <v>1241</v>
      </c>
      <c r="F575" s="6" t="s">
        <v>1242</v>
      </c>
      <c r="G575" s="122" t="s">
        <v>37</v>
      </c>
      <c r="H575" s="122">
        <v>200</v>
      </c>
      <c r="I575" s="6"/>
      <c r="J575" s="6"/>
      <c r="K575" s="114">
        <v>43356</v>
      </c>
      <c r="L575" s="6" t="s">
        <v>1243</v>
      </c>
      <c r="M575" s="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86"/>
      <c r="AY575" s="86"/>
      <c r="AZ575" s="86"/>
      <c r="BA575" s="86"/>
      <c r="BB575" s="86"/>
      <c r="BC575" s="86"/>
      <c r="BD575" s="86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6"/>
      <c r="BQ575" s="86"/>
      <c r="BR575" s="86"/>
      <c r="BS575" s="86"/>
      <c r="BT575" s="86"/>
      <c r="BU575" s="86"/>
      <c r="BV575" s="86"/>
      <c r="BW575" s="86"/>
      <c r="BX575" s="86"/>
      <c r="BY575" s="86"/>
      <c r="BZ575" s="86"/>
      <c r="CA575" s="86"/>
      <c r="CB575" s="86"/>
      <c r="CC575" s="86"/>
      <c r="CD575" s="86"/>
      <c r="CE575" s="86"/>
      <c r="CF575" s="86"/>
      <c r="CG575" s="86"/>
      <c r="CH575" s="86"/>
      <c r="CI575" s="86"/>
      <c r="CJ575" s="86"/>
      <c r="CK575" s="86"/>
      <c r="CL575" s="86"/>
      <c r="CM575" s="86"/>
      <c r="CN575" s="86"/>
      <c r="CO575" s="86"/>
      <c r="CP575" s="86"/>
      <c r="CQ575" s="86"/>
      <c r="CR575" s="86"/>
      <c r="CS575" s="86"/>
      <c r="CT575" s="86"/>
      <c r="CU575" s="86"/>
      <c r="CV575" s="86"/>
      <c r="CW575" s="86"/>
      <c r="CX575" s="86"/>
      <c r="CY575" s="86"/>
      <c r="CZ575" s="86"/>
      <c r="DA575" s="86"/>
      <c r="DB575" s="86"/>
      <c r="DC575" s="86"/>
      <c r="DD575" s="86"/>
      <c r="DE575" s="86"/>
      <c r="DF575" s="86"/>
      <c r="DG575" s="86"/>
      <c r="DH575" s="86"/>
    </row>
    <row r="576" spans="1:112" s="69" customFormat="1" ht="12.75">
      <c r="A576" s="6"/>
      <c r="B576" s="6"/>
      <c r="C576" s="6"/>
      <c r="D576" s="6"/>
      <c r="E576" s="6"/>
      <c r="F576" s="6"/>
      <c r="G576" s="122" t="s">
        <v>61</v>
      </c>
      <c r="H576" s="122">
        <v>4000</v>
      </c>
      <c r="I576" s="6"/>
      <c r="J576" s="6"/>
      <c r="K576" s="6"/>
      <c r="L576" s="6"/>
      <c r="M576" s="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  <c r="BX576" s="86"/>
      <c r="BY576" s="86"/>
      <c r="BZ576" s="86"/>
      <c r="CA576" s="86"/>
      <c r="CB576" s="86"/>
      <c r="CC576" s="86"/>
      <c r="CD576" s="86"/>
      <c r="CE576" s="86"/>
      <c r="CF576" s="86"/>
      <c r="CG576" s="86"/>
      <c r="CH576" s="86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</row>
    <row r="577" spans="1:112" s="69" customFormat="1" ht="25.5">
      <c r="A577" s="6">
        <v>315</v>
      </c>
      <c r="B577" s="6"/>
      <c r="C577" s="6" t="s">
        <v>1244</v>
      </c>
      <c r="D577" s="6" t="s">
        <v>423</v>
      </c>
      <c r="E577" s="6" t="s">
        <v>1245</v>
      </c>
      <c r="F577" s="6" t="s">
        <v>1246</v>
      </c>
      <c r="G577" s="122" t="s">
        <v>61</v>
      </c>
      <c r="H577" s="122">
        <v>5000</v>
      </c>
      <c r="I577" s="6"/>
      <c r="J577" s="6"/>
      <c r="K577" s="114">
        <v>43356</v>
      </c>
      <c r="L577" s="6" t="s">
        <v>1247</v>
      </c>
      <c r="M577" s="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86"/>
      <c r="AY577" s="86"/>
      <c r="AZ577" s="86"/>
      <c r="BA577" s="86"/>
      <c r="BB577" s="86"/>
      <c r="BC577" s="86"/>
      <c r="BD577" s="86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6"/>
      <c r="BQ577" s="86"/>
      <c r="BR577" s="86"/>
      <c r="BS577" s="86"/>
      <c r="BT577" s="86"/>
      <c r="BU577" s="86"/>
      <c r="BV577" s="86"/>
      <c r="BW577" s="86"/>
      <c r="BX577" s="86"/>
      <c r="BY577" s="86"/>
      <c r="BZ577" s="86"/>
      <c r="CA577" s="86"/>
      <c r="CB577" s="86"/>
      <c r="CC577" s="86"/>
      <c r="CD577" s="86"/>
      <c r="CE577" s="86"/>
      <c r="CF577" s="86"/>
      <c r="CG577" s="86"/>
      <c r="CH577" s="86"/>
      <c r="CI577" s="86"/>
      <c r="CJ577" s="86"/>
      <c r="CK577" s="86"/>
      <c r="CL577" s="86"/>
      <c r="CM577" s="86"/>
      <c r="CN577" s="86"/>
      <c r="CO577" s="86"/>
      <c r="CP577" s="86"/>
      <c r="CQ577" s="86"/>
      <c r="CR577" s="86"/>
      <c r="CS577" s="86"/>
      <c r="CT577" s="86"/>
      <c r="CU577" s="86"/>
      <c r="CV577" s="86"/>
      <c r="CW577" s="86"/>
      <c r="CX577" s="86"/>
      <c r="CY577" s="86"/>
      <c r="CZ577" s="86"/>
      <c r="DA577" s="86"/>
      <c r="DB577" s="86"/>
      <c r="DC577" s="86"/>
      <c r="DD577" s="86"/>
      <c r="DE577" s="86"/>
      <c r="DF577" s="86"/>
      <c r="DG577" s="86"/>
      <c r="DH577" s="86"/>
    </row>
    <row r="578" spans="1:112" s="69" customFormat="1" ht="25.5">
      <c r="A578" s="6">
        <v>316</v>
      </c>
      <c r="B578" s="6"/>
      <c r="C578" s="6" t="s">
        <v>1248</v>
      </c>
      <c r="D578" s="6" t="s">
        <v>423</v>
      </c>
      <c r="E578" s="6" t="s">
        <v>1249</v>
      </c>
      <c r="F578" s="6" t="s">
        <v>1250</v>
      </c>
      <c r="G578" s="122" t="s">
        <v>1022</v>
      </c>
      <c r="H578" s="122" t="s">
        <v>1251</v>
      </c>
      <c r="I578" s="6"/>
      <c r="J578" s="6"/>
      <c r="K578" s="135">
        <v>43356</v>
      </c>
      <c r="L578" s="6" t="s">
        <v>1252</v>
      </c>
      <c r="M578" s="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86"/>
      <c r="AY578" s="86"/>
      <c r="AZ578" s="86"/>
      <c r="BA578" s="86"/>
      <c r="BB578" s="86"/>
      <c r="BC578" s="86"/>
      <c r="BD578" s="86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6"/>
      <c r="BQ578" s="86"/>
      <c r="BR578" s="86"/>
      <c r="BS578" s="86"/>
      <c r="BT578" s="86"/>
      <c r="BU578" s="86"/>
      <c r="BV578" s="86"/>
      <c r="BW578" s="86"/>
      <c r="BX578" s="86"/>
      <c r="BY578" s="86"/>
      <c r="BZ578" s="86"/>
      <c r="CA578" s="86"/>
      <c r="CB578" s="86"/>
      <c r="CC578" s="86"/>
      <c r="CD578" s="86"/>
      <c r="CE578" s="86"/>
      <c r="CF578" s="86"/>
      <c r="CG578" s="86"/>
      <c r="CH578" s="86"/>
      <c r="CI578" s="86"/>
      <c r="CJ578" s="86"/>
      <c r="CK578" s="86"/>
      <c r="CL578" s="86"/>
      <c r="CM578" s="86"/>
      <c r="CN578" s="86"/>
      <c r="CO578" s="86"/>
      <c r="CP578" s="86"/>
      <c r="CQ578" s="86"/>
      <c r="CR578" s="86"/>
      <c r="CS578" s="86"/>
      <c r="CT578" s="86"/>
      <c r="CU578" s="86"/>
      <c r="CV578" s="86"/>
      <c r="CW578" s="86"/>
      <c r="CX578" s="86"/>
      <c r="CY578" s="86"/>
      <c r="CZ578" s="86"/>
      <c r="DA578" s="86"/>
      <c r="DB578" s="86"/>
      <c r="DC578" s="86"/>
      <c r="DD578" s="86"/>
      <c r="DE578" s="86"/>
      <c r="DF578" s="86"/>
      <c r="DG578" s="86"/>
      <c r="DH578" s="86"/>
    </row>
    <row r="579" spans="1:112" s="69" customFormat="1" ht="25.5">
      <c r="A579" s="6">
        <v>317</v>
      </c>
      <c r="B579" s="6"/>
      <c r="C579" s="6" t="s">
        <v>1253</v>
      </c>
      <c r="D579" s="6" t="s">
        <v>301</v>
      </c>
      <c r="E579" s="6" t="s">
        <v>1254</v>
      </c>
      <c r="F579" s="6" t="s">
        <v>1255</v>
      </c>
      <c r="G579" s="122" t="s">
        <v>37</v>
      </c>
      <c r="H579" s="122">
        <v>200</v>
      </c>
      <c r="I579" s="6"/>
      <c r="J579" s="6"/>
      <c r="K579" s="114">
        <v>43355</v>
      </c>
      <c r="L579" s="6" t="s">
        <v>1256</v>
      </c>
      <c r="M579" s="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  <c r="AZ579" s="86"/>
      <c r="BA579" s="86"/>
      <c r="BB579" s="86"/>
      <c r="BC579" s="86"/>
      <c r="BD579" s="86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6"/>
      <c r="BQ579" s="86"/>
      <c r="BR579" s="86"/>
      <c r="BS579" s="86"/>
      <c r="BT579" s="86"/>
      <c r="BU579" s="86"/>
      <c r="BV579" s="86"/>
      <c r="BW579" s="86"/>
      <c r="BX579" s="86"/>
      <c r="BY579" s="86"/>
      <c r="BZ579" s="86"/>
      <c r="CA579" s="86"/>
      <c r="CB579" s="86"/>
      <c r="CC579" s="86"/>
      <c r="CD579" s="86"/>
      <c r="CE579" s="86"/>
      <c r="CF579" s="86"/>
      <c r="CG579" s="86"/>
      <c r="CH579" s="86"/>
      <c r="CI579" s="86"/>
      <c r="CJ579" s="86"/>
      <c r="CK579" s="86"/>
      <c r="CL579" s="86"/>
      <c r="CM579" s="86"/>
      <c r="CN579" s="86"/>
      <c r="CO579" s="86"/>
      <c r="CP579" s="86"/>
      <c r="CQ579" s="86"/>
      <c r="CR579" s="86"/>
      <c r="CS579" s="86"/>
      <c r="CT579" s="86"/>
      <c r="CU579" s="86"/>
      <c r="CV579" s="86"/>
      <c r="CW579" s="86"/>
      <c r="CX579" s="86"/>
      <c r="CY579" s="86"/>
      <c r="CZ579" s="86"/>
      <c r="DA579" s="86"/>
      <c r="DB579" s="86"/>
      <c r="DC579" s="86"/>
      <c r="DD579" s="86"/>
      <c r="DE579" s="86"/>
      <c r="DF579" s="86"/>
      <c r="DG579" s="86"/>
      <c r="DH579" s="86"/>
    </row>
    <row r="580" spans="1:112" s="69" customFormat="1" ht="12.75">
      <c r="A580" s="6"/>
      <c r="B580" s="6"/>
      <c r="C580" s="6"/>
      <c r="D580" s="6"/>
      <c r="E580" s="6"/>
      <c r="F580" s="6"/>
      <c r="G580" s="122" t="s">
        <v>61</v>
      </c>
      <c r="H580" s="122">
        <v>10000</v>
      </c>
      <c r="I580" s="6"/>
      <c r="J580" s="6"/>
      <c r="K580" s="6"/>
      <c r="L580" s="6"/>
      <c r="M580" s="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  <c r="AZ580" s="86"/>
      <c r="BA580" s="86"/>
      <c r="BB580" s="86"/>
      <c r="BC580" s="86"/>
      <c r="BD580" s="86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6"/>
      <c r="BQ580" s="86"/>
      <c r="BR580" s="86"/>
      <c r="BS580" s="86"/>
      <c r="BT580" s="86"/>
      <c r="BU580" s="86"/>
      <c r="BV580" s="86"/>
      <c r="BW580" s="86"/>
      <c r="BX580" s="86"/>
      <c r="BY580" s="86"/>
      <c r="BZ580" s="86"/>
      <c r="CA580" s="86"/>
      <c r="CB580" s="86"/>
      <c r="CC580" s="86"/>
      <c r="CD580" s="86"/>
      <c r="CE580" s="86"/>
      <c r="CF580" s="86"/>
      <c r="CG580" s="86"/>
      <c r="CH580" s="86"/>
      <c r="CI580" s="86"/>
      <c r="CJ580" s="86"/>
      <c r="CK580" s="86"/>
      <c r="CL580" s="86"/>
      <c r="CM580" s="86"/>
      <c r="CN580" s="86"/>
      <c r="CO580" s="86"/>
      <c r="CP580" s="86"/>
      <c r="CQ580" s="86"/>
      <c r="CR580" s="86"/>
      <c r="CS580" s="86"/>
      <c r="CT580" s="86"/>
      <c r="CU580" s="86"/>
      <c r="CV580" s="86"/>
      <c r="CW580" s="86"/>
      <c r="CX580" s="86"/>
      <c r="CY580" s="86"/>
      <c r="CZ580" s="86"/>
      <c r="DA580" s="86"/>
      <c r="DB580" s="86"/>
      <c r="DC580" s="86"/>
      <c r="DD580" s="86"/>
      <c r="DE580" s="86"/>
      <c r="DF580" s="86"/>
      <c r="DG580" s="86"/>
      <c r="DH580" s="86"/>
    </row>
    <row r="581" spans="1:112" s="69" customFormat="1" ht="25.5">
      <c r="A581" s="6">
        <v>318</v>
      </c>
      <c r="B581" s="6"/>
      <c r="C581" s="6" t="s">
        <v>1257</v>
      </c>
      <c r="D581" s="6" t="s">
        <v>301</v>
      </c>
      <c r="E581" s="6" t="s">
        <v>1258</v>
      </c>
      <c r="F581" s="122" t="s">
        <v>1259</v>
      </c>
      <c r="G581" s="122" t="s">
        <v>37</v>
      </c>
      <c r="H581" s="6"/>
      <c r="I581" s="6"/>
      <c r="J581" s="6">
        <v>11326</v>
      </c>
      <c r="K581" s="114">
        <v>43355</v>
      </c>
      <c r="L581" s="6" t="s">
        <v>1260</v>
      </c>
      <c r="M581" s="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  <c r="AZ581" s="86"/>
      <c r="BA581" s="86"/>
      <c r="BB581" s="86"/>
      <c r="BC581" s="86"/>
      <c r="BD581" s="86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6"/>
      <c r="BQ581" s="86"/>
      <c r="BR581" s="86"/>
      <c r="BS581" s="86"/>
      <c r="BT581" s="86"/>
      <c r="BU581" s="86"/>
      <c r="BV581" s="86"/>
      <c r="BW581" s="86"/>
      <c r="BX581" s="86"/>
      <c r="BY581" s="86"/>
      <c r="BZ581" s="86"/>
      <c r="CA581" s="86"/>
      <c r="CB581" s="86"/>
      <c r="CC581" s="86"/>
      <c r="CD581" s="86"/>
      <c r="CE581" s="86"/>
      <c r="CF581" s="86"/>
      <c r="CG581" s="86"/>
      <c r="CH581" s="86"/>
      <c r="CI581" s="86"/>
      <c r="CJ581" s="86"/>
      <c r="CK581" s="86"/>
      <c r="CL581" s="86"/>
      <c r="CM581" s="86"/>
      <c r="CN581" s="86"/>
      <c r="CO581" s="86"/>
      <c r="CP581" s="86"/>
      <c r="CQ581" s="86"/>
      <c r="CR581" s="86"/>
      <c r="CS581" s="86"/>
      <c r="CT581" s="86"/>
      <c r="CU581" s="86"/>
      <c r="CV581" s="86"/>
      <c r="CW581" s="86"/>
      <c r="CX581" s="86"/>
      <c r="CY581" s="86"/>
      <c r="CZ581" s="86"/>
      <c r="DA581" s="86"/>
      <c r="DB581" s="86"/>
      <c r="DC581" s="86"/>
      <c r="DD581" s="86"/>
      <c r="DE581" s="86"/>
      <c r="DF581" s="86"/>
      <c r="DG581" s="86"/>
      <c r="DH581" s="86"/>
    </row>
    <row r="582" spans="1:112" s="69" customFormat="1" ht="25.5">
      <c r="A582" s="6">
        <v>319</v>
      </c>
      <c r="B582" s="6"/>
      <c r="C582" s="6" t="s">
        <v>1261</v>
      </c>
      <c r="D582" s="6" t="s">
        <v>301</v>
      </c>
      <c r="E582" s="6" t="s">
        <v>1262</v>
      </c>
      <c r="F582" s="122" t="s">
        <v>1263</v>
      </c>
      <c r="G582" s="122" t="s">
        <v>37</v>
      </c>
      <c r="H582" s="122">
        <v>200</v>
      </c>
      <c r="I582" s="6"/>
      <c r="J582" s="6"/>
      <c r="K582" s="114">
        <v>43356</v>
      </c>
      <c r="L582" s="6" t="s">
        <v>1264</v>
      </c>
      <c r="M582" s="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6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6"/>
      <c r="BQ582" s="86"/>
      <c r="BR582" s="86"/>
      <c r="BS582" s="86"/>
      <c r="BT582" s="86"/>
      <c r="BU582" s="86"/>
      <c r="BV582" s="86"/>
      <c r="BW582" s="86"/>
      <c r="BX582" s="86"/>
      <c r="BY582" s="86"/>
      <c r="BZ582" s="86"/>
      <c r="CA582" s="86"/>
      <c r="CB582" s="86"/>
      <c r="CC582" s="86"/>
      <c r="CD582" s="86"/>
      <c r="CE582" s="86"/>
      <c r="CF582" s="86"/>
      <c r="CG582" s="86"/>
      <c r="CH582" s="86"/>
      <c r="CI582" s="86"/>
      <c r="CJ582" s="86"/>
      <c r="CK582" s="86"/>
      <c r="CL582" s="86"/>
      <c r="CM582" s="86"/>
      <c r="CN582" s="86"/>
      <c r="CO582" s="86"/>
      <c r="CP582" s="86"/>
      <c r="CQ582" s="86"/>
      <c r="CR582" s="86"/>
      <c r="CS582" s="86"/>
      <c r="CT582" s="86"/>
      <c r="CU582" s="86"/>
      <c r="CV582" s="86"/>
      <c r="CW582" s="86"/>
      <c r="CX582" s="86"/>
      <c r="CY582" s="86"/>
      <c r="CZ582" s="86"/>
      <c r="DA582" s="86"/>
      <c r="DB582" s="86"/>
      <c r="DC582" s="86"/>
      <c r="DD582" s="86"/>
      <c r="DE582" s="86"/>
      <c r="DF582" s="86"/>
      <c r="DG582" s="86"/>
      <c r="DH582" s="86"/>
    </row>
    <row r="583" spans="1:112" s="69" customFormat="1" ht="12.75">
      <c r="A583" s="6"/>
      <c r="B583" s="6"/>
      <c r="C583" s="6"/>
      <c r="D583" s="6"/>
      <c r="E583" s="6"/>
      <c r="F583" s="6"/>
      <c r="G583" s="122" t="s">
        <v>61</v>
      </c>
      <c r="H583" s="122">
        <v>5000</v>
      </c>
      <c r="I583" s="6"/>
      <c r="J583" s="6"/>
      <c r="K583" s="6"/>
      <c r="L583" s="6"/>
      <c r="M583" s="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  <c r="BA583" s="86"/>
      <c r="BB583" s="86"/>
      <c r="BC583" s="86"/>
      <c r="BD583" s="86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6"/>
      <c r="BQ583" s="86"/>
      <c r="BR583" s="86"/>
      <c r="BS583" s="86"/>
      <c r="BT583" s="86"/>
      <c r="BU583" s="86"/>
      <c r="BV583" s="86"/>
      <c r="BW583" s="86"/>
      <c r="BX583" s="86"/>
      <c r="BY583" s="86"/>
      <c r="BZ583" s="86"/>
      <c r="CA583" s="86"/>
      <c r="CB583" s="86"/>
      <c r="CC583" s="86"/>
      <c r="CD583" s="86"/>
      <c r="CE583" s="86"/>
      <c r="CF583" s="86"/>
      <c r="CG583" s="86"/>
      <c r="CH583" s="86"/>
      <c r="CI583" s="86"/>
      <c r="CJ583" s="86"/>
      <c r="CK583" s="86"/>
      <c r="CL583" s="86"/>
      <c r="CM583" s="86"/>
      <c r="CN583" s="86"/>
      <c r="CO583" s="86"/>
      <c r="CP583" s="86"/>
      <c r="CQ583" s="86"/>
      <c r="CR583" s="86"/>
      <c r="CS583" s="86"/>
      <c r="CT583" s="86"/>
      <c r="CU583" s="86"/>
      <c r="CV583" s="86"/>
      <c r="CW583" s="86"/>
      <c r="CX583" s="86"/>
      <c r="CY583" s="86"/>
      <c r="CZ583" s="86"/>
      <c r="DA583" s="86"/>
      <c r="DB583" s="86"/>
      <c r="DC583" s="86"/>
      <c r="DD583" s="86"/>
      <c r="DE583" s="86"/>
      <c r="DF583" s="86"/>
      <c r="DG583" s="86"/>
      <c r="DH583" s="86"/>
    </row>
    <row r="584" spans="1:112" s="69" customFormat="1" ht="25.5">
      <c r="A584" s="6">
        <v>320</v>
      </c>
      <c r="B584" s="6"/>
      <c r="C584" s="6" t="s">
        <v>1265</v>
      </c>
      <c r="D584" s="6" t="s">
        <v>301</v>
      </c>
      <c r="E584" s="6" t="s">
        <v>1262</v>
      </c>
      <c r="F584" s="122" t="s">
        <v>1266</v>
      </c>
      <c r="G584" s="122" t="s">
        <v>37</v>
      </c>
      <c r="H584" s="122">
        <v>200</v>
      </c>
      <c r="I584" s="6"/>
      <c r="J584" s="6"/>
      <c r="K584" s="114">
        <v>43356</v>
      </c>
      <c r="L584" s="6" t="s">
        <v>1267</v>
      </c>
      <c r="M584" s="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  <c r="AZ584" s="86"/>
      <c r="BA584" s="86"/>
      <c r="BB584" s="86"/>
      <c r="BC584" s="86"/>
      <c r="BD584" s="86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6"/>
      <c r="BQ584" s="86"/>
      <c r="BR584" s="86"/>
      <c r="BS584" s="86"/>
      <c r="BT584" s="86"/>
      <c r="BU584" s="86"/>
      <c r="BV584" s="86"/>
      <c r="BW584" s="86"/>
      <c r="BX584" s="86"/>
      <c r="BY584" s="86"/>
      <c r="BZ584" s="86"/>
      <c r="CA584" s="86"/>
      <c r="CB584" s="86"/>
      <c r="CC584" s="86"/>
      <c r="CD584" s="86"/>
      <c r="CE584" s="86"/>
      <c r="CF584" s="86"/>
      <c r="CG584" s="86"/>
      <c r="CH584" s="86"/>
      <c r="CI584" s="86"/>
      <c r="CJ584" s="86"/>
      <c r="CK584" s="86"/>
      <c r="CL584" s="86"/>
      <c r="CM584" s="86"/>
      <c r="CN584" s="86"/>
      <c r="CO584" s="86"/>
      <c r="CP584" s="86"/>
      <c r="CQ584" s="86"/>
      <c r="CR584" s="86"/>
      <c r="CS584" s="86"/>
      <c r="CT584" s="86"/>
      <c r="CU584" s="86"/>
      <c r="CV584" s="86"/>
      <c r="CW584" s="86"/>
      <c r="CX584" s="86"/>
      <c r="CY584" s="86"/>
      <c r="CZ584" s="86"/>
      <c r="DA584" s="86"/>
      <c r="DB584" s="86"/>
      <c r="DC584" s="86"/>
      <c r="DD584" s="86"/>
      <c r="DE584" s="86"/>
      <c r="DF584" s="86"/>
      <c r="DG584" s="86"/>
      <c r="DH584" s="86"/>
    </row>
    <row r="585" spans="1:112" s="69" customFormat="1" ht="12.75">
      <c r="A585" s="6"/>
      <c r="B585" s="6"/>
      <c r="C585" s="6"/>
      <c r="D585" s="6"/>
      <c r="E585" s="6"/>
      <c r="F585" s="6"/>
      <c r="G585" s="122" t="s">
        <v>61</v>
      </c>
      <c r="H585" s="122">
        <v>8000</v>
      </c>
      <c r="I585" s="6"/>
      <c r="J585" s="6"/>
      <c r="K585" s="6"/>
      <c r="L585" s="6"/>
      <c r="M585" s="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  <c r="AZ585" s="86"/>
      <c r="BA585" s="86"/>
      <c r="BB585" s="86"/>
      <c r="BC585" s="86"/>
      <c r="BD585" s="86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6"/>
      <c r="BQ585" s="86"/>
      <c r="BR585" s="86"/>
      <c r="BS585" s="86"/>
      <c r="BT585" s="86"/>
      <c r="BU585" s="86"/>
      <c r="BV585" s="86"/>
      <c r="BW585" s="86"/>
      <c r="BX585" s="86"/>
      <c r="BY585" s="86"/>
      <c r="BZ585" s="86"/>
      <c r="CA585" s="86"/>
      <c r="CB585" s="86"/>
      <c r="CC585" s="86"/>
      <c r="CD585" s="86"/>
      <c r="CE585" s="86"/>
      <c r="CF585" s="86"/>
      <c r="CG585" s="86"/>
      <c r="CH585" s="86"/>
      <c r="CI585" s="86"/>
      <c r="CJ585" s="86"/>
      <c r="CK585" s="86"/>
      <c r="CL585" s="86"/>
      <c r="CM585" s="86"/>
      <c r="CN585" s="86"/>
      <c r="CO585" s="86"/>
      <c r="CP585" s="86"/>
      <c r="CQ585" s="86"/>
      <c r="CR585" s="86"/>
      <c r="CS585" s="86"/>
      <c r="CT585" s="86"/>
      <c r="CU585" s="86"/>
      <c r="CV585" s="86"/>
      <c r="CW585" s="86"/>
      <c r="CX585" s="86"/>
      <c r="CY585" s="86"/>
      <c r="CZ585" s="86"/>
      <c r="DA585" s="86"/>
      <c r="DB585" s="86"/>
      <c r="DC585" s="86"/>
      <c r="DD585" s="86"/>
      <c r="DE585" s="86"/>
      <c r="DF585" s="86"/>
      <c r="DG585" s="86"/>
      <c r="DH585" s="86"/>
    </row>
    <row r="586" spans="1:112" s="69" customFormat="1" ht="25.5">
      <c r="A586" s="6">
        <v>321</v>
      </c>
      <c r="B586" s="6"/>
      <c r="C586" s="6" t="s">
        <v>1268</v>
      </c>
      <c r="D586" s="6" t="s">
        <v>301</v>
      </c>
      <c r="E586" s="6" t="s">
        <v>1262</v>
      </c>
      <c r="F586" s="122" t="s">
        <v>1269</v>
      </c>
      <c r="G586" s="122" t="s">
        <v>37</v>
      </c>
      <c r="H586" s="122">
        <v>200</v>
      </c>
      <c r="I586" s="6"/>
      <c r="J586" s="6"/>
      <c r="K586" s="114">
        <v>43356</v>
      </c>
      <c r="L586" s="6" t="s">
        <v>1270</v>
      </c>
      <c r="M586" s="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  <c r="AZ586" s="86"/>
      <c r="BA586" s="86"/>
      <c r="BB586" s="86"/>
      <c r="BC586" s="86"/>
      <c r="BD586" s="86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6"/>
      <c r="BQ586" s="86"/>
      <c r="BR586" s="86"/>
      <c r="BS586" s="86"/>
      <c r="BT586" s="86"/>
      <c r="BU586" s="86"/>
      <c r="BV586" s="86"/>
      <c r="BW586" s="86"/>
      <c r="BX586" s="86"/>
      <c r="BY586" s="86"/>
      <c r="BZ586" s="86"/>
      <c r="CA586" s="86"/>
      <c r="CB586" s="86"/>
      <c r="CC586" s="86"/>
      <c r="CD586" s="86"/>
      <c r="CE586" s="86"/>
      <c r="CF586" s="86"/>
      <c r="CG586" s="86"/>
      <c r="CH586" s="86"/>
      <c r="CI586" s="86"/>
      <c r="CJ586" s="86"/>
      <c r="CK586" s="86"/>
      <c r="CL586" s="86"/>
      <c r="CM586" s="86"/>
      <c r="CN586" s="86"/>
      <c r="CO586" s="86"/>
      <c r="CP586" s="86"/>
      <c r="CQ586" s="86"/>
      <c r="CR586" s="86"/>
      <c r="CS586" s="86"/>
      <c r="CT586" s="86"/>
      <c r="CU586" s="86"/>
      <c r="CV586" s="86"/>
      <c r="CW586" s="86"/>
      <c r="CX586" s="86"/>
      <c r="CY586" s="86"/>
      <c r="CZ586" s="86"/>
      <c r="DA586" s="86"/>
      <c r="DB586" s="86"/>
      <c r="DC586" s="86"/>
      <c r="DD586" s="86"/>
      <c r="DE586" s="86"/>
      <c r="DF586" s="86"/>
      <c r="DG586" s="86"/>
      <c r="DH586" s="86"/>
    </row>
    <row r="587" spans="1:112" s="69" customFormat="1" ht="12.75">
      <c r="A587" s="6"/>
      <c r="B587" s="6"/>
      <c r="C587" s="6"/>
      <c r="D587" s="6"/>
      <c r="E587" s="6"/>
      <c r="F587" s="6"/>
      <c r="G587" s="122" t="s">
        <v>61</v>
      </c>
      <c r="H587" s="122">
        <v>8000</v>
      </c>
      <c r="I587" s="6"/>
      <c r="J587" s="6"/>
      <c r="K587" s="6"/>
      <c r="L587" s="6"/>
      <c r="M587" s="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  <c r="AZ587" s="86"/>
      <c r="BA587" s="86"/>
      <c r="BB587" s="86"/>
      <c r="BC587" s="86"/>
      <c r="BD587" s="86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6"/>
      <c r="BQ587" s="86"/>
      <c r="BR587" s="86"/>
      <c r="BS587" s="86"/>
      <c r="BT587" s="86"/>
      <c r="BU587" s="86"/>
      <c r="BV587" s="86"/>
      <c r="BW587" s="86"/>
      <c r="BX587" s="86"/>
      <c r="BY587" s="86"/>
      <c r="BZ587" s="86"/>
      <c r="CA587" s="86"/>
      <c r="CB587" s="86"/>
      <c r="CC587" s="86"/>
      <c r="CD587" s="86"/>
      <c r="CE587" s="86"/>
      <c r="CF587" s="86"/>
      <c r="CG587" s="86"/>
      <c r="CH587" s="86"/>
      <c r="CI587" s="86"/>
      <c r="CJ587" s="86"/>
      <c r="CK587" s="86"/>
      <c r="CL587" s="86"/>
      <c r="CM587" s="86"/>
      <c r="CN587" s="86"/>
      <c r="CO587" s="86"/>
      <c r="CP587" s="86"/>
      <c r="CQ587" s="86"/>
      <c r="CR587" s="86"/>
      <c r="CS587" s="86"/>
      <c r="CT587" s="86"/>
      <c r="CU587" s="86"/>
      <c r="CV587" s="86"/>
      <c r="CW587" s="86"/>
      <c r="CX587" s="86"/>
      <c r="CY587" s="86"/>
      <c r="CZ587" s="86"/>
      <c r="DA587" s="86"/>
      <c r="DB587" s="86"/>
      <c r="DC587" s="86"/>
      <c r="DD587" s="86"/>
      <c r="DE587" s="86"/>
      <c r="DF587" s="86"/>
      <c r="DG587" s="86"/>
      <c r="DH587" s="86"/>
    </row>
    <row r="588" spans="1:112" s="69" customFormat="1" ht="25.5">
      <c r="A588" s="6">
        <v>322</v>
      </c>
      <c r="B588" s="6"/>
      <c r="C588" s="6" t="s">
        <v>1271</v>
      </c>
      <c r="D588" s="6" t="s">
        <v>301</v>
      </c>
      <c r="E588" s="6" t="s">
        <v>1262</v>
      </c>
      <c r="F588" s="122" t="s">
        <v>1272</v>
      </c>
      <c r="G588" s="122" t="s">
        <v>37</v>
      </c>
      <c r="H588" s="122">
        <v>200</v>
      </c>
      <c r="I588" s="6"/>
      <c r="J588" s="6"/>
      <c r="K588" s="114">
        <v>43356</v>
      </c>
      <c r="L588" s="6" t="s">
        <v>1273</v>
      </c>
      <c r="M588" s="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  <c r="AZ588" s="86"/>
      <c r="BA588" s="86"/>
      <c r="BB588" s="86"/>
      <c r="BC588" s="86"/>
      <c r="BD588" s="86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6"/>
      <c r="BQ588" s="86"/>
      <c r="BR588" s="86"/>
      <c r="BS588" s="86"/>
      <c r="BT588" s="86"/>
      <c r="BU588" s="86"/>
      <c r="BV588" s="86"/>
      <c r="BW588" s="86"/>
      <c r="BX588" s="86"/>
      <c r="BY588" s="86"/>
      <c r="BZ588" s="86"/>
      <c r="CA588" s="86"/>
      <c r="CB588" s="86"/>
      <c r="CC588" s="86"/>
      <c r="CD588" s="86"/>
      <c r="CE588" s="86"/>
      <c r="CF588" s="86"/>
      <c r="CG588" s="86"/>
      <c r="CH588" s="86"/>
      <c r="CI588" s="86"/>
      <c r="CJ588" s="86"/>
      <c r="CK588" s="86"/>
      <c r="CL588" s="86"/>
      <c r="CM588" s="86"/>
      <c r="CN588" s="86"/>
      <c r="CO588" s="86"/>
      <c r="CP588" s="86"/>
      <c r="CQ588" s="86"/>
      <c r="CR588" s="86"/>
      <c r="CS588" s="86"/>
      <c r="CT588" s="86"/>
      <c r="CU588" s="86"/>
      <c r="CV588" s="86"/>
      <c r="CW588" s="86"/>
      <c r="CX588" s="86"/>
      <c r="CY588" s="86"/>
      <c r="CZ588" s="86"/>
      <c r="DA588" s="86"/>
      <c r="DB588" s="86"/>
      <c r="DC588" s="86"/>
      <c r="DD588" s="86"/>
      <c r="DE588" s="86"/>
      <c r="DF588" s="86"/>
      <c r="DG588" s="86"/>
      <c r="DH588" s="86"/>
    </row>
    <row r="589" spans="1:112" s="69" customFormat="1" ht="12.75">
      <c r="A589" s="6"/>
      <c r="B589" s="6"/>
      <c r="C589" s="6"/>
      <c r="D589" s="6"/>
      <c r="E589" s="6"/>
      <c r="F589" s="6"/>
      <c r="G589" s="122" t="s">
        <v>61</v>
      </c>
      <c r="H589" s="122">
        <v>5000</v>
      </c>
      <c r="I589" s="6"/>
      <c r="J589" s="6"/>
      <c r="K589" s="6"/>
      <c r="L589" s="6"/>
      <c r="M589" s="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  <c r="AZ589" s="86"/>
      <c r="BA589" s="86"/>
      <c r="BB589" s="86"/>
      <c r="BC589" s="86"/>
      <c r="BD589" s="86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6"/>
      <c r="BQ589" s="86"/>
      <c r="BR589" s="86"/>
      <c r="BS589" s="86"/>
      <c r="BT589" s="86"/>
      <c r="BU589" s="86"/>
      <c r="BV589" s="86"/>
      <c r="BW589" s="86"/>
      <c r="BX589" s="86"/>
      <c r="BY589" s="86"/>
      <c r="BZ589" s="86"/>
      <c r="CA589" s="86"/>
      <c r="CB589" s="86"/>
      <c r="CC589" s="86"/>
      <c r="CD589" s="86"/>
      <c r="CE589" s="86"/>
      <c r="CF589" s="86"/>
      <c r="CG589" s="86"/>
      <c r="CH589" s="86"/>
      <c r="CI589" s="86"/>
      <c r="CJ589" s="86"/>
      <c r="CK589" s="86"/>
      <c r="CL589" s="86"/>
      <c r="CM589" s="86"/>
      <c r="CN589" s="86"/>
      <c r="CO589" s="86"/>
      <c r="CP589" s="86"/>
      <c r="CQ589" s="86"/>
      <c r="CR589" s="86"/>
      <c r="CS589" s="86"/>
      <c r="CT589" s="86"/>
      <c r="CU589" s="86"/>
      <c r="CV589" s="86"/>
      <c r="CW589" s="86"/>
      <c r="CX589" s="86"/>
      <c r="CY589" s="86"/>
      <c r="CZ589" s="86"/>
      <c r="DA589" s="86"/>
      <c r="DB589" s="86"/>
      <c r="DC589" s="86"/>
      <c r="DD589" s="86"/>
      <c r="DE589" s="86"/>
      <c r="DF589" s="86"/>
      <c r="DG589" s="86"/>
      <c r="DH589" s="86"/>
    </row>
    <row r="590" spans="1:112" s="69" customFormat="1" ht="25.5">
      <c r="A590" s="6">
        <v>323</v>
      </c>
      <c r="B590" s="6"/>
      <c r="C590" s="6" t="s">
        <v>1274</v>
      </c>
      <c r="D590" s="6" t="s">
        <v>301</v>
      </c>
      <c r="E590" s="6" t="s">
        <v>1262</v>
      </c>
      <c r="F590" s="122" t="s">
        <v>1275</v>
      </c>
      <c r="G590" s="122" t="s">
        <v>37</v>
      </c>
      <c r="H590" s="122">
        <v>200</v>
      </c>
      <c r="I590" s="6"/>
      <c r="J590" s="6"/>
      <c r="K590" s="114">
        <v>43356</v>
      </c>
      <c r="L590" s="6" t="s">
        <v>1276</v>
      </c>
      <c r="M590" s="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6"/>
      <c r="BV590" s="86"/>
      <c r="BW590" s="86"/>
      <c r="BX590" s="86"/>
      <c r="BY590" s="86"/>
      <c r="BZ590" s="86"/>
      <c r="CA590" s="86"/>
      <c r="CB590" s="86"/>
      <c r="CC590" s="86"/>
      <c r="CD590" s="86"/>
      <c r="CE590" s="86"/>
      <c r="CF590" s="86"/>
      <c r="CG590" s="86"/>
      <c r="CH590" s="86"/>
      <c r="CI590" s="86"/>
      <c r="CJ590" s="86"/>
      <c r="CK590" s="86"/>
      <c r="CL590" s="86"/>
      <c r="CM590" s="86"/>
      <c r="CN590" s="86"/>
      <c r="CO590" s="86"/>
      <c r="CP590" s="86"/>
      <c r="CQ590" s="86"/>
      <c r="CR590" s="86"/>
      <c r="CS590" s="86"/>
      <c r="CT590" s="86"/>
      <c r="CU590" s="86"/>
      <c r="CV590" s="86"/>
      <c r="CW590" s="86"/>
      <c r="CX590" s="86"/>
      <c r="CY590" s="86"/>
      <c r="CZ590" s="86"/>
      <c r="DA590" s="86"/>
      <c r="DB590" s="86"/>
      <c r="DC590" s="86"/>
      <c r="DD590" s="86"/>
      <c r="DE590" s="86"/>
      <c r="DF590" s="86"/>
      <c r="DG590" s="86"/>
      <c r="DH590" s="86"/>
    </row>
    <row r="591" spans="1:112" s="69" customFormat="1" ht="12.75">
      <c r="A591" s="6"/>
      <c r="B591" s="6"/>
      <c r="C591" s="6"/>
      <c r="D591" s="6"/>
      <c r="E591" s="6"/>
      <c r="F591" s="6"/>
      <c r="G591" s="122" t="s">
        <v>61</v>
      </c>
      <c r="H591" s="122">
        <v>10000</v>
      </c>
      <c r="I591" s="6"/>
      <c r="J591" s="6"/>
      <c r="K591" s="6"/>
      <c r="L591" s="6"/>
      <c r="M591" s="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  <c r="AZ591" s="86"/>
      <c r="BA591" s="86"/>
      <c r="BB591" s="86"/>
      <c r="BC591" s="86"/>
      <c r="BD591" s="86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  <c r="BT591" s="86"/>
      <c r="BU591" s="86"/>
      <c r="BV591" s="86"/>
      <c r="BW591" s="86"/>
      <c r="BX591" s="86"/>
      <c r="BY591" s="86"/>
      <c r="BZ591" s="86"/>
      <c r="CA591" s="86"/>
      <c r="CB591" s="86"/>
      <c r="CC591" s="86"/>
      <c r="CD591" s="86"/>
      <c r="CE591" s="86"/>
      <c r="CF591" s="86"/>
      <c r="CG591" s="86"/>
      <c r="CH591" s="86"/>
      <c r="CI591" s="86"/>
      <c r="CJ591" s="86"/>
      <c r="CK591" s="86"/>
      <c r="CL591" s="86"/>
      <c r="CM591" s="86"/>
      <c r="CN591" s="86"/>
      <c r="CO591" s="86"/>
      <c r="CP591" s="86"/>
      <c r="CQ591" s="86"/>
      <c r="CR591" s="86"/>
      <c r="CS591" s="86"/>
      <c r="CT591" s="86"/>
      <c r="CU591" s="86"/>
      <c r="CV591" s="86"/>
      <c r="CW591" s="86"/>
      <c r="CX591" s="86"/>
      <c r="CY591" s="86"/>
      <c r="CZ591" s="86"/>
      <c r="DA591" s="86"/>
      <c r="DB591" s="86"/>
      <c r="DC591" s="86"/>
      <c r="DD591" s="86"/>
      <c r="DE591" s="86"/>
      <c r="DF591" s="86"/>
      <c r="DG591" s="86"/>
      <c r="DH591" s="86"/>
    </row>
    <row r="592" spans="1:112" s="69" customFormat="1" ht="25.5">
      <c r="A592" s="6">
        <v>324</v>
      </c>
      <c r="B592" s="6"/>
      <c r="C592" s="6" t="s">
        <v>1025</v>
      </c>
      <c r="D592" s="6" t="s">
        <v>186</v>
      </c>
      <c r="E592" s="6" t="s">
        <v>1277</v>
      </c>
      <c r="F592" s="6" t="s">
        <v>1278</v>
      </c>
      <c r="G592" s="122" t="s">
        <v>37</v>
      </c>
      <c r="H592" s="122">
        <v>24909</v>
      </c>
      <c r="I592" s="6"/>
      <c r="J592" s="6"/>
      <c r="K592" s="114">
        <v>43357</v>
      </c>
      <c r="L592" s="6" t="s">
        <v>1279</v>
      </c>
      <c r="M592" s="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  <c r="AZ592" s="86"/>
      <c r="BA592" s="86"/>
      <c r="BB592" s="86"/>
      <c r="BC592" s="86"/>
      <c r="BD592" s="86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  <c r="BT592" s="86"/>
      <c r="BU592" s="86"/>
      <c r="BV592" s="86"/>
      <c r="BW592" s="86"/>
      <c r="BX592" s="86"/>
      <c r="BY592" s="86"/>
      <c r="BZ592" s="86"/>
      <c r="CA592" s="86"/>
      <c r="CB592" s="86"/>
      <c r="CC592" s="86"/>
      <c r="CD592" s="86"/>
      <c r="CE592" s="86"/>
      <c r="CF592" s="86"/>
      <c r="CG592" s="86"/>
      <c r="CH592" s="86"/>
      <c r="CI592" s="86"/>
      <c r="CJ592" s="86"/>
      <c r="CK592" s="86"/>
      <c r="CL592" s="86"/>
      <c r="CM592" s="86"/>
      <c r="CN592" s="86"/>
      <c r="CO592" s="86"/>
      <c r="CP592" s="86"/>
      <c r="CQ592" s="86"/>
      <c r="CR592" s="86"/>
      <c r="CS592" s="86"/>
      <c r="CT592" s="86"/>
      <c r="CU592" s="86"/>
      <c r="CV592" s="86"/>
      <c r="CW592" s="86"/>
      <c r="CX592" s="86"/>
      <c r="CY592" s="86"/>
      <c r="CZ592" s="86"/>
      <c r="DA592" s="86"/>
      <c r="DB592" s="86"/>
      <c r="DC592" s="86"/>
      <c r="DD592" s="86"/>
      <c r="DE592" s="86"/>
      <c r="DF592" s="86"/>
      <c r="DG592" s="86"/>
      <c r="DH592" s="86"/>
    </row>
    <row r="593" spans="1:112" s="69" customFormat="1" ht="25.5">
      <c r="A593" s="6">
        <v>325</v>
      </c>
      <c r="B593" s="6"/>
      <c r="C593" s="6" t="s">
        <v>1280</v>
      </c>
      <c r="D593" s="6" t="s">
        <v>79</v>
      </c>
      <c r="E593" s="6" t="s">
        <v>1281</v>
      </c>
      <c r="F593" s="6" t="s">
        <v>1282</v>
      </c>
      <c r="G593" s="122" t="s">
        <v>37</v>
      </c>
      <c r="H593" s="122">
        <v>200</v>
      </c>
      <c r="I593" s="6"/>
      <c r="J593" s="6"/>
      <c r="K593" s="114">
        <v>43356</v>
      </c>
      <c r="L593" s="6" t="s">
        <v>1283</v>
      </c>
      <c r="M593" s="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  <c r="BA593" s="86"/>
      <c r="BB593" s="86"/>
      <c r="BC593" s="86"/>
      <c r="BD593" s="86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6"/>
      <c r="BQ593" s="86"/>
      <c r="BR593" s="86"/>
      <c r="BS593" s="86"/>
      <c r="BT593" s="86"/>
      <c r="BU593" s="86"/>
      <c r="BV593" s="86"/>
      <c r="BW593" s="86"/>
      <c r="BX593" s="86"/>
      <c r="BY593" s="86"/>
      <c r="BZ593" s="86"/>
      <c r="CA593" s="86"/>
      <c r="CB593" s="86"/>
      <c r="CC593" s="86"/>
      <c r="CD593" s="86"/>
      <c r="CE593" s="86"/>
      <c r="CF593" s="86"/>
      <c r="CG593" s="86"/>
      <c r="CH593" s="86"/>
      <c r="CI593" s="86"/>
      <c r="CJ593" s="86"/>
      <c r="CK593" s="86"/>
      <c r="CL593" s="86"/>
      <c r="CM593" s="86"/>
      <c r="CN593" s="86"/>
      <c r="CO593" s="86"/>
      <c r="CP593" s="86"/>
      <c r="CQ593" s="86"/>
      <c r="CR593" s="86"/>
      <c r="CS593" s="86"/>
      <c r="CT593" s="86"/>
      <c r="CU593" s="86"/>
      <c r="CV593" s="86"/>
      <c r="CW593" s="86"/>
      <c r="CX593" s="86"/>
      <c r="CY593" s="86"/>
      <c r="CZ593" s="86"/>
      <c r="DA593" s="86"/>
      <c r="DB593" s="86"/>
      <c r="DC593" s="86"/>
      <c r="DD593" s="86"/>
      <c r="DE593" s="86"/>
      <c r="DF593" s="86"/>
      <c r="DG593" s="86"/>
      <c r="DH593" s="86"/>
    </row>
    <row r="594" spans="1:112" s="69" customFormat="1" ht="12.75">
      <c r="A594" s="6"/>
      <c r="B594" s="6"/>
      <c r="C594" s="6"/>
      <c r="D594" s="6"/>
      <c r="E594" s="6"/>
      <c r="F594" s="6"/>
      <c r="G594" s="122" t="s">
        <v>61</v>
      </c>
      <c r="H594" s="122">
        <v>7000</v>
      </c>
      <c r="I594" s="6"/>
      <c r="J594" s="6"/>
      <c r="K594" s="6"/>
      <c r="L594" s="6"/>
      <c r="M594" s="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  <c r="AZ594" s="86"/>
      <c r="BA594" s="86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  <c r="BT594" s="86"/>
      <c r="BU594" s="86"/>
      <c r="BV594" s="86"/>
      <c r="BW594" s="86"/>
      <c r="BX594" s="86"/>
      <c r="BY594" s="86"/>
      <c r="BZ594" s="86"/>
      <c r="CA594" s="86"/>
      <c r="CB594" s="86"/>
      <c r="CC594" s="86"/>
      <c r="CD594" s="86"/>
      <c r="CE594" s="86"/>
      <c r="CF594" s="86"/>
      <c r="CG594" s="86"/>
      <c r="CH594" s="86"/>
      <c r="CI594" s="86"/>
      <c r="CJ594" s="86"/>
      <c r="CK594" s="86"/>
      <c r="CL594" s="86"/>
      <c r="CM594" s="86"/>
      <c r="CN594" s="86"/>
      <c r="CO594" s="86"/>
      <c r="CP594" s="86"/>
      <c r="CQ594" s="86"/>
      <c r="CR594" s="86"/>
      <c r="CS594" s="86"/>
      <c r="CT594" s="86"/>
      <c r="CU594" s="86"/>
      <c r="CV594" s="86"/>
      <c r="CW594" s="86"/>
      <c r="CX594" s="86"/>
      <c r="CY594" s="86"/>
      <c r="CZ594" s="86"/>
      <c r="DA594" s="86"/>
      <c r="DB594" s="86"/>
      <c r="DC594" s="86"/>
      <c r="DD594" s="86"/>
      <c r="DE594" s="86"/>
      <c r="DF594" s="86"/>
      <c r="DG594" s="86"/>
      <c r="DH594" s="86"/>
    </row>
    <row r="595" spans="1:112" s="69" customFormat="1" ht="25.5">
      <c r="A595" s="6">
        <v>326</v>
      </c>
      <c r="B595" s="6"/>
      <c r="C595" s="6" t="s">
        <v>1284</v>
      </c>
      <c r="D595" s="6" t="s">
        <v>89</v>
      </c>
      <c r="E595" s="6" t="s">
        <v>1285</v>
      </c>
      <c r="F595" s="6" t="s">
        <v>1286</v>
      </c>
      <c r="G595" s="122" t="s">
        <v>37</v>
      </c>
      <c r="H595" s="122">
        <v>200</v>
      </c>
      <c r="I595" s="6"/>
      <c r="J595" s="6"/>
      <c r="K595" s="114">
        <v>43361</v>
      </c>
      <c r="L595" s="6" t="s">
        <v>1287</v>
      </c>
      <c r="M595" s="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  <c r="AZ595" s="86"/>
      <c r="BA595" s="86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6"/>
      <c r="BQ595" s="86"/>
      <c r="BR595" s="86"/>
      <c r="BS595" s="86"/>
      <c r="BT595" s="86"/>
      <c r="BU595" s="86"/>
      <c r="BV595" s="86"/>
      <c r="BW595" s="86"/>
      <c r="BX595" s="86"/>
      <c r="BY595" s="86"/>
      <c r="BZ595" s="86"/>
      <c r="CA595" s="86"/>
      <c r="CB595" s="86"/>
      <c r="CC595" s="86"/>
      <c r="CD595" s="86"/>
      <c r="CE595" s="86"/>
      <c r="CF595" s="86"/>
      <c r="CG595" s="86"/>
      <c r="CH595" s="86"/>
      <c r="CI595" s="86"/>
      <c r="CJ595" s="86"/>
      <c r="CK595" s="86"/>
      <c r="CL595" s="86"/>
      <c r="CM595" s="86"/>
      <c r="CN595" s="86"/>
      <c r="CO595" s="86"/>
      <c r="CP595" s="86"/>
      <c r="CQ595" s="86"/>
      <c r="CR595" s="86"/>
      <c r="CS595" s="86"/>
      <c r="CT595" s="86"/>
      <c r="CU595" s="86"/>
      <c r="CV595" s="86"/>
      <c r="CW595" s="86"/>
      <c r="CX595" s="86"/>
      <c r="CY595" s="86"/>
      <c r="CZ595" s="86"/>
      <c r="DA595" s="86"/>
      <c r="DB595" s="86"/>
      <c r="DC595" s="86"/>
      <c r="DD595" s="86"/>
      <c r="DE595" s="86"/>
      <c r="DF595" s="86"/>
      <c r="DG595" s="86"/>
      <c r="DH595" s="86"/>
    </row>
    <row r="596" spans="1:112" s="69" customFormat="1" ht="25.5">
      <c r="A596" s="6"/>
      <c r="B596" s="6"/>
      <c r="C596" s="6" t="s">
        <v>1288</v>
      </c>
      <c r="D596" s="6"/>
      <c r="E596" s="6"/>
      <c r="F596" s="6"/>
      <c r="G596" s="122" t="s">
        <v>61</v>
      </c>
      <c r="H596" s="122">
        <v>3000</v>
      </c>
      <c r="I596" s="6"/>
      <c r="J596" s="6"/>
      <c r="K596" s="6"/>
      <c r="L596" s="6"/>
      <c r="M596" s="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  <c r="AZ596" s="86"/>
      <c r="BA596" s="86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  <c r="BT596" s="86"/>
      <c r="BU596" s="86"/>
      <c r="BV596" s="86"/>
      <c r="BW596" s="86"/>
      <c r="BX596" s="86"/>
      <c r="BY596" s="86"/>
      <c r="BZ596" s="86"/>
      <c r="CA596" s="86"/>
      <c r="CB596" s="86"/>
      <c r="CC596" s="86"/>
      <c r="CD596" s="86"/>
      <c r="CE596" s="86"/>
      <c r="CF596" s="86"/>
      <c r="CG596" s="86"/>
      <c r="CH596" s="86"/>
      <c r="CI596" s="86"/>
      <c r="CJ596" s="86"/>
      <c r="CK596" s="86"/>
      <c r="CL596" s="86"/>
      <c r="CM596" s="86"/>
      <c r="CN596" s="86"/>
      <c r="CO596" s="86"/>
      <c r="CP596" s="86"/>
      <c r="CQ596" s="86"/>
      <c r="CR596" s="86"/>
      <c r="CS596" s="86"/>
      <c r="CT596" s="86"/>
      <c r="CU596" s="86"/>
      <c r="CV596" s="86"/>
      <c r="CW596" s="86"/>
      <c r="CX596" s="86"/>
      <c r="CY596" s="86"/>
      <c r="CZ596" s="86"/>
      <c r="DA596" s="86"/>
      <c r="DB596" s="86"/>
      <c r="DC596" s="86"/>
      <c r="DD596" s="86"/>
      <c r="DE596" s="86"/>
      <c r="DF596" s="86"/>
      <c r="DG596" s="86"/>
      <c r="DH596" s="86"/>
    </row>
    <row r="597" spans="1:112" s="69" customFormat="1" ht="25.5">
      <c r="A597" s="6">
        <v>327</v>
      </c>
      <c r="B597" s="6"/>
      <c r="C597" s="6" t="s">
        <v>1289</v>
      </c>
      <c r="D597" s="6" t="s">
        <v>1290</v>
      </c>
      <c r="E597" s="6" t="s">
        <v>1291</v>
      </c>
      <c r="F597" s="6" t="s">
        <v>1292</v>
      </c>
      <c r="G597" s="122" t="s">
        <v>37</v>
      </c>
      <c r="H597" s="122">
        <v>513</v>
      </c>
      <c r="I597" s="6"/>
      <c r="J597" s="6"/>
      <c r="K597" s="114">
        <v>43361</v>
      </c>
      <c r="L597" s="6" t="s">
        <v>1293</v>
      </c>
      <c r="M597" s="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  <c r="AZ597" s="86"/>
      <c r="BA597" s="86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6"/>
      <c r="BQ597" s="86"/>
      <c r="BR597" s="86"/>
      <c r="BS597" s="86"/>
      <c r="BT597" s="86"/>
      <c r="BU597" s="86"/>
      <c r="BV597" s="86"/>
      <c r="BW597" s="86"/>
      <c r="BX597" s="86"/>
      <c r="BY597" s="86"/>
      <c r="BZ597" s="86"/>
      <c r="CA597" s="86"/>
      <c r="CB597" s="86"/>
      <c r="CC597" s="86"/>
      <c r="CD597" s="86"/>
      <c r="CE597" s="86"/>
      <c r="CF597" s="86"/>
      <c r="CG597" s="86"/>
      <c r="CH597" s="86"/>
      <c r="CI597" s="86"/>
      <c r="CJ597" s="86"/>
      <c r="CK597" s="86"/>
      <c r="CL597" s="86"/>
      <c r="CM597" s="86"/>
      <c r="CN597" s="86"/>
      <c r="CO597" s="86"/>
      <c r="CP597" s="86"/>
      <c r="CQ597" s="86"/>
      <c r="CR597" s="86"/>
      <c r="CS597" s="86"/>
      <c r="CT597" s="86"/>
      <c r="CU597" s="86"/>
      <c r="CV597" s="86"/>
      <c r="CW597" s="86"/>
      <c r="CX597" s="86"/>
      <c r="CY597" s="86"/>
      <c r="CZ597" s="86"/>
      <c r="DA597" s="86"/>
      <c r="DB597" s="86"/>
      <c r="DC597" s="86"/>
      <c r="DD597" s="86"/>
      <c r="DE597" s="86"/>
      <c r="DF597" s="86"/>
      <c r="DG597" s="86"/>
      <c r="DH597" s="86"/>
    </row>
    <row r="598" spans="1:112" s="69" customFormat="1" ht="25.5">
      <c r="A598" s="6">
        <v>328</v>
      </c>
      <c r="B598" s="6"/>
      <c r="C598" s="6" t="s">
        <v>1294</v>
      </c>
      <c r="D598" s="6" t="s">
        <v>163</v>
      </c>
      <c r="E598" s="6" t="s">
        <v>1295</v>
      </c>
      <c r="F598" s="6" t="s">
        <v>1296</v>
      </c>
      <c r="G598" s="122" t="s">
        <v>37</v>
      </c>
      <c r="H598" s="122">
        <v>200</v>
      </c>
      <c r="I598" s="6"/>
      <c r="J598" s="6"/>
      <c r="K598" s="114">
        <v>43361</v>
      </c>
      <c r="L598" s="6" t="s">
        <v>1297</v>
      </c>
      <c r="M598" s="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  <c r="AZ598" s="86"/>
      <c r="BA598" s="86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6"/>
      <c r="BQ598" s="86"/>
      <c r="BR598" s="86"/>
      <c r="BS598" s="86"/>
      <c r="BT598" s="86"/>
      <c r="BU598" s="86"/>
      <c r="BV598" s="86"/>
      <c r="BW598" s="86"/>
      <c r="BX598" s="86"/>
      <c r="BY598" s="86"/>
      <c r="BZ598" s="86"/>
      <c r="CA598" s="86"/>
      <c r="CB598" s="86"/>
      <c r="CC598" s="86"/>
      <c r="CD598" s="86"/>
      <c r="CE598" s="86"/>
      <c r="CF598" s="86"/>
      <c r="CG598" s="86"/>
      <c r="CH598" s="86"/>
      <c r="CI598" s="86"/>
      <c r="CJ598" s="86"/>
      <c r="CK598" s="86"/>
      <c r="CL598" s="86"/>
      <c r="CM598" s="86"/>
      <c r="CN598" s="86"/>
      <c r="CO598" s="86"/>
      <c r="CP598" s="86"/>
      <c r="CQ598" s="86"/>
      <c r="CR598" s="86"/>
      <c r="CS598" s="86"/>
      <c r="CT598" s="86"/>
      <c r="CU598" s="86"/>
      <c r="CV598" s="86"/>
      <c r="CW598" s="86"/>
      <c r="CX598" s="86"/>
      <c r="CY598" s="86"/>
      <c r="CZ598" s="86"/>
      <c r="DA598" s="86"/>
      <c r="DB598" s="86"/>
      <c r="DC598" s="86"/>
      <c r="DD598" s="86"/>
      <c r="DE598" s="86"/>
      <c r="DF598" s="86"/>
      <c r="DG598" s="86"/>
      <c r="DH598" s="86"/>
    </row>
    <row r="599" spans="1:112" s="69" customFormat="1" ht="12.75">
      <c r="A599" s="6"/>
      <c r="B599" s="6"/>
      <c r="C599" s="6"/>
      <c r="D599" s="6"/>
      <c r="E599" s="6"/>
      <c r="F599" s="6"/>
      <c r="G599" s="122" t="s">
        <v>61</v>
      </c>
      <c r="H599" s="122">
        <v>3000</v>
      </c>
      <c r="I599" s="6"/>
      <c r="J599" s="6"/>
      <c r="K599" s="6"/>
      <c r="L599" s="6"/>
      <c r="M599" s="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  <c r="AZ599" s="86"/>
      <c r="BA599" s="86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6"/>
      <c r="BQ599" s="86"/>
      <c r="BR599" s="86"/>
      <c r="BS599" s="86"/>
      <c r="BT599" s="86"/>
      <c r="BU599" s="86"/>
      <c r="BV599" s="86"/>
      <c r="BW599" s="86"/>
      <c r="BX599" s="86"/>
      <c r="BY599" s="86"/>
      <c r="BZ599" s="86"/>
      <c r="CA599" s="86"/>
      <c r="CB599" s="86"/>
      <c r="CC599" s="86"/>
      <c r="CD599" s="86"/>
      <c r="CE599" s="86"/>
      <c r="CF599" s="86"/>
      <c r="CG599" s="86"/>
      <c r="CH599" s="86"/>
      <c r="CI599" s="86"/>
      <c r="CJ599" s="86"/>
      <c r="CK599" s="86"/>
      <c r="CL599" s="86"/>
      <c r="CM599" s="86"/>
      <c r="CN599" s="86"/>
      <c r="CO599" s="86"/>
      <c r="CP599" s="86"/>
      <c r="CQ599" s="86"/>
      <c r="CR599" s="86"/>
      <c r="CS599" s="86"/>
      <c r="CT599" s="86"/>
      <c r="CU599" s="86"/>
      <c r="CV599" s="86"/>
      <c r="CW599" s="86"/>
      <c r="CX599" s="86"/>
      <c r="CY599" s="86"/>
      <c r="CZ599" s="86"/>
      <c r="DA599" s="86"/>
      <c r="DB599" s="86"/>
      <c r="DC599" s="86"/>
      <c r="DD599" s="86"/>
      <c r="DE599" s="86"/>
      <c r="DF599" s="86"/>
      <c r="DG599" s="86"/>
      <c r="DH599" s="86"/>
    </row>
    <row r="600" spans="1:112" s="69" customFormat="1" ht="25.5">
      <c r="A600" s="6">
        <v>329</v>
      </c>
      <c r="B600" s="6"/>
      <c r="C600" s="6" t="s">
        <v>1298</v>
      </c>
      <c r="D600" s="6" t="s">
        <v>163</v>
      </c>
      <c r="E600" s="6" t="s">
        <v>1299</v>
      </c>
      <c r="F600" s="6" t="s">
        <v>1300</v>
      </c>
      <c r="G600" s="122" t="s">
        <v>37</v>
      </c>
      <c r="H600" s="122">
        <v>200</v>
      </c>
      <c r="I600" s="6"/>
      <c r="J600" s="6"/>
      <c r="K600" s="114">
        <v>43361</v>
      </c>
      <c r="L600" s="6" t="s">
        <v>1301</v>
      </c>
      <c r="M600" s="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  <c r="AZ600" s="86"/>
      <c r="BA600" s="86"/>
      <c r="BB600" s="86"/>
      <c r="BC600" s="86"/>
      <c r="BD600" s="86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6"/>
      <c r="BQ600" s="86"/>
      <c r="BR600" s="86"/>
      <c r="BS600" s="86"/>
      <c r="BT600" s="86"/>
      <c r="BU600" s="86"/>
      <c r="BV600" s="86"/>
      <c r="BW600" s="86"/>
      <c r="BX600" s="86"/>
      <c r="BY600" s="86"/>
      <c r="BZ600" s="86"/>
      <c r="CA600" s="86"/>
      <c r="CB600" s="86"/>
      <c r="CC600" s="86"/>
      <c r="CD600" s="86"/>
      <c r="CE600" s="86"/>
      <c r="CF600" s="86"/>
      <c r="CG600" s="86"/>
      <c r="CH600" s="86"/>
      <c r="CI600" s="86"/>
      <c r="CJ600" s="86"/>
      <c r="CK600" s="86"/>
      <c r="CL600" s="86"/>
      <c r="CM600" s="86"/>
      <c r="CN600" s="86"/>
      <c r="CO600" s="86"/>
      <c r="CP600" s="86"/>
      <c r="CQ600" s="86"/>
      <c r="CR600" s="86"/>
      <c r="CS600" s="86"/>
      <c r="CT600" s="86"/>
      <c r="CU600" s="86"/>
      <c r="CV600" s="86"/>
      <c r="CW600" s="86"/>
      <c r="CX600" s="86"/>
      <c r="CY600" s="86"/>
      <c r="CZ600" s="86"/>
      <c r="DA600" s="86"/>
      <c r="DB600" s="86"/>
      <c r="DC600" s="86"/>
      <c r="DD600" s="86"/>
      <c r="DE600" s="86"/>
      <c r="DF600" s="86"/>
      <c r="DG600" s="86"/>
      <c r="DH600" s="86"/>
    </row>
    <row r="601" spans="1:112" s="69" customFormat="1" ht="12.75">
      <c r="A601" s="6"/>
      <c r="B601" s="6"/>
      <c r="C601" s="6"/>
      <c r="D601" s="6"/>
      <c r="E601" s="6"/>
      <c r="F601" s="6"/>
      <c r="G601" s="122" t="s">
        <v>61</v>
      </c>
      <c r="H601" s="122">
        <v>3000</v>
      </c>
      <c r="I601" s="6"/>
      <c r="J601" s="6"/>
      <c r="K601" s="6"/>
      <c r="L601" s="6"/>
      <c r="M601" s="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  <c r="AZ601" s="86"/>
      <c r="BA601" s="86"/>
      <c r="BB601" s="86"/>
      <c r="BC601" s="86"/>
      <c r="BD601" s="86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  <c r="BT601" s="86"/>
      <c r="BU601" s="86"/>
      <c r="BV601" s="86"/>
      <c r="BW601" s="86"/>
      <c r="BX601" s="86"/>
      <c r="BY601" s="86"/>
      <c r="BZ601" s="86"/>
      <c r="CA601" s="86"/>
      <c r="CB601" s="86"/>
      <c r="CC601" s="86"/>
      <c r="CD601" s="86"/>
      <c r="CE601" s="86"/>
      <c r="CF601" s="86"/>
      <c r="CG601" s="86"/>
      <c r="CH601" s="86"/>
      <c r="CI601" s="86"/>
      <c r="CJ601" s="86"/>
      <c r="CK601" s="86"/>
      <c r="CL601" s="86"/>
      <c r="CM601" s="86"/>
      <c r="CN601" s="86"/>
      <c r="CO601" s="86"/>
      <c r="CP601" s="86"/>
      <c r="CQ601" s="86"/>
      <c r="CR601" s="86"/>
      <c r="CS601" s="86"/>
      <c r="CT601" s="86"/>
      <c r="CU601" s="86"/>
      <c r="CV601" s="86"/>
      <c r="CW601" s="86"/>
      <c r="CX601" s="86"/>
      <c r="CY601" s="86"/>
      <c r="CZ601" s="86"/>
      <c r="DA601" s="86"/>
      <c r="DB601" s="86"/>
      <c r="DC601" s="86"/>
      <c r="DD601" s="86"/>
      <c r="DE601" s="86"/>
      <c r="DF601" s="86"/>
      <c r="DG601" s="86"/>
      <c r="DH601" s="86"/>
    </row>
    <row r="602" spans="1:112" s="69" customFormat="1" ht="25.5">
      <c r="A602" s="6">
        <v>330</v>
      </c>
      <c r="B602" s="6"/>
      <c r="C602" s="6" t="s">
        <v>1302</v>
      </c>
      <c r="D602" s="6" t="s">
        <v>905</v>
      </c>
      <c r="E602" s="6" t="s">
        <v>1303</v>
      </c>
      <c r="F602" s="122" t="s">
        <v>1304</v>
      </c>
      <c r="G602" s="122" t="s">
        <v>61</v>
      </c>
      <c r="H602" s="6">
        <v>6000</v>
      </c>
      <c r="I602" s="6"/>
      <c r="J602" s="6"/>
      <c r="K602" s="114">
        <v>43363</v>
      </c>
      <c r="L602" s="6" t="s">
        <v>1305</v>
      </c>
      <c r="M602" s="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  <c r="AZ602" s="86"/>
      <c r="BA602" s="86"/>
      <c r="BB602" s="86"/>
      <c r="BC602" s="86"/>
      <c r="BD602" s="86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6"/>
      <c r="BQ602" s="86"/>
      <c r="BR602" s="86"/>
      <c r="BS602" s="86"/>
      <c r="BT602" s="86"/>
      <c r="BU602" s="86"/>
      <c r="BV602" s="86"/>
      <c r="BW602" s="86"/>
      <c r="BX602" s="86"/>
      <c r="BY602" s="86"/>
      <c r="BZ602" s="86"/>
      <c r="CA602" s="86"/>
      <c r="CB602" s="86"/>
      <c r="CC602" s="86"/>
      <c r="CD602" s="86"/>
      <c r="CE602" s="86"/>
      <c r="CF602" s="86"/>
      <c r="CG602" s="86"/>
      <c r="CH602" s="86"/>
      <c r="CI602" s="86"/>
      <c r="CJ602" s="86"/>
      <c r="CK602" s="86"/>
      <c r="CL602" s="86"/>
      <c r="CM602" s="86"/>
      <c r="CN602" s="86"/>
      <c r="CO602" s="86"/>
      <c r="CP602" s="86"/>
      <c r="CQ602" s="86"/>
      <c r="CR602" s="86"/>
      <c r="CS602" s="86"/>
      <c r="CT602" s="86"/>
      <c r="CU602" s="86"/>
      <c r="CV602" s="86"/>
      <c r="CW602" s="86"/>
      <c r="CX602" s="86"/>
      <c r="CY602" s="86"/>
      <c r="CZ602" s="86"/>
      <c r="DA602" s="86"/>
      <c r="DB602" s="86"/>
      <c r="DC602" s="86"/>
      <c r="DD602" s="86"/>
      <c r="DE602" s="86"/>
      <c r="DF602" s="86"/>
      <c r="DG602" s="86"/>
      <c r="DH602" s="86"/>
    </row>
    <row r="603" spans="1:112" s="69" customFormat="1" ht="25.5">
      <c r="A603" s="6">
        <v>331</v>
      </c>
      <c r="B603" s="6"/>
      <c r="C603" s="6" t="s">
        <v>1306</v>
      </c>
      <c r="D603" s="6" t="s">
        <v>39</v>
      </c>
      <c r="E603" s="6" t="s">
        <v>1285</v>
      </c>
      <c r="F603" s="122" t="s">
        <v>1307</v>
      </c>
      <c r="G603" s="122" t="s">
        <v>61</v>
      </c>
      <c r="H603" s="6">
        <v>2200</v>
      </c>
      <c r="I603" s="6"/>
      <c r="J603" s="6"/>
      <c r="K603" s="114">
        <v>43364</v>
      </c>
      <c r="L603" s="6" t="s">
        <v>1308</v>
      </c>
      <c r="M603" s="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  <c r="AZ603" s="86"/>
      <c r="BA603" s="86"/>
      <c r="BB603" s="86"/>
      <c r="BC603" s="86"/>
      <c r="BD603" s="86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6"/>
      <c r="BQ603" s="86"/>
      <c r="BR603" s="86"/>
      <c r="BS603" s="86"/>
      <c r="BT603" s="86"/>
      <c r="BU603" s="86"/>
      <c r="BV603" s="86"/>
      <c r="BW603" s="86"/>
      <c r="BX603" s="86"/>
      <c r="BY603" s="86"/>
      <c r="BZ603" s="86"/>
      <c r="CA603" s="86"/>
      <c r="CB603" s="86"/>
      <c r="CC603" s="86"/>
      <c r="CD603" s="86"/>
      <c r="CE603" s="86"/>
      <c r="CF603" s="86"/>
      <c r="CG603" s="86"/>
      <c r="CH603" s="86"/>
      <c r="CI603" s="86"/>
      <c r="CJ603" s="86"/>
      <c r="CK603" s="86"/>
      <c r="CL603" s="86"/>
      <c r="CM603" s="86"/>
      <c r="CN603" s="86"/>
      <c r="CO603" s="86"/>
      <c r="CP603" s="86"/>
      <c r="CQ603" s="86"/>
      <c r="CR603" s="86"/>
      <c r="CS603" s="86"/>
      <c r="CT603" s="86"/>
      <c r="CU603" s="86"/>
      <c r="CV603" s="86"/>
      <c r="CW603" s="86"/>
      <c r="CX603" s="86"/>
      <c r="CY603" s="86"/>
      <c r="CZ603" s="86"/>
      <c r="DA603" s="86"/>
      <c r="DB603" s="86"/>
      <c r="DC603" s="86"/>
      <c r="DD603" s="86"/>
      <c r="DE603" s="86"/>
      <c r="DF603" s="86"/>
      <c r="DG603" s="86"/>
      <c r="DH603" s="86"/>
    </row>
    <row r="604" spans="1:112" s="69" customFormat="1" ht="25.5">
      <c r="A604" s="6">
        <v>332</v>
      </c>
      <c r="B604" s="6"/>
      <c r="C604" s="6" t="s">
        <v>1309</v>
      </c>
      <c r="D604" s="6" t="s">
        <v>301</v>
      </c>
      <c r="E604" s="6" t="s">
        <v>1310</v>
      </c>
      <c r="F604" s="122" t="s">
        <v>1311</v>
      </c>
      <c r="G604" s="122" t="s">
        <v>364</v>
      </c>
      <c r="H604" s="6">
        <v>4000</v>
      </c>
      <c r="I604" s="6"/>
      <c r="J604" s="6"/>
      <c r="K604" s="114">
        <v>43364</v>
      </c>
      <c r="L604" s="6" t="s">
        <v>1312</v>
      </c>
      <c r="M604" s="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6"/>
      <c r="BQ604" s="86"/>
      <c r="BR604" s="86"/>
      <c r="BS604" s="86"/>
      <c r="BT604" s="86"/>
      <c r="BU604" s="86"/>
      <c r="BV604" s="86"/>
      <c r="BW604" s="86"/>
      <c r="BX604" s="86"/>
      <c r="BY604" s="86"/>
      <c r="BZ604" s="86"/>
      <c r="CA604" s="86"/>
      <c r="CB604" s="86"/>
      <c r="CC604" s="86"/>
      <c r="CD604" s="86"/>
      <c r="CE604" s="86"/>
      <c r="CF604" s="86"/>
      <c r="CG604" s="86"/>
      <c r="CH604" s="86"/>
      <c r="CI604" s="86"/>
      <c r="CJ604" s="86"/>
      <c r="CK604" s="86"/>
      <c r="CL604" s="86"/>
      <c r="CM604" s="86"/>
      <c r="CN604" s="86"/>
      <c r="CO604" s="86"/>
      <c r="CP604" s="86"/>
      <c r="CQ604" s="86"/>
      <c r="CR604" s="86"/>
      <c r="CS604" s="86"/>
      <c r="CT604" s="86"/>
      <c r="CU604" s="86"/>
      <c r="CV604" s="86"/>
      <c r="CW604" s="86"/>
      <c r="CX604" s="86"/>
      <c r="CY604" s="86"/>
      <c r="CZ604" s="86"/>
      <c r="DA604" s="86"/>
      <c r="DB604" s="86"/>
      <c r="DC604" s="86"/>
      <c r="DD604" s="86"/>
      <c r="DE604" s="86"/>
      <c r="DF604" s="86"/>
      <c r="DG604" s="86"/>
      <c r="DH604" s="86"/>
    </row>
    <row r="605" spans="1:112" s="69" customFormat="1" ht="25.5">
      <c r="A605" s="6">
        <v>333</v>
      </c>
      <c r="B605" s="6"/>
      <c r="C605" s="6" t="s">
        <v>1313</v>
      </c>
      <c r="D605" s="6" t="s">
        <v>205</v>
      </c>
      <c r="E605" s="6" t="s">
        <v>1314</v>
      </c>
      <c r="F605" s="122" t="s">
        <v>1315</v>
      </c>
      <c r="G605" s="122" t="s">
        <v>61</v>
      </c>
      <c r="H605" s="122">
        <v>4550</v>
      </c>
      <c r="I605" s="6"/>
      <c r="J605" s="6"/>
      <c r="K605" s="114">
        <v>43556</v>
      </c>
      <c r="L605" s="6" t="s">
        <v>1316</v>
      </c>
      <c r="M605" s="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6"/>
      <c r="AZ605" s="86"/>
      <c r="BA605" s="86"/>
      <c r="BB605" s="86"/>
      <c r="BC605" s="86"/>
      <c r="BD605" s="86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6"/>
      <c r="BQ605" s="86"/>
      <c r="BR605" s="86"/>
      <c r="BS605" s="86"/>
      <c r="BT605" s="86"/>
      <c r="BU605" s="86"/>
      <c r="BV605" s="86"/>
      <c r="BW605" s="86"/>
      <c r="BX605" s="86"/>
      <c r="BY605" s="86"/>
      <c r="BZ605" s="86"/>
      <c r="CA605" s="86"/>
      <c r="CB605" s="86"/>
      <c r="CC605" s="86"/>
      <c r="CD605" s="86"/>
      <c r="CE605" s="86"/>
      <c r="CF605" s="86"/>
      <c r="CG605" s="86"/>
      <c r="CH605" s="86"/>
      <c r="CI605" s="86"/>
      <c r="CJ605" s="86"/>
      <c r="CK605" s="86"/>
      <c r="CL605" s="86"/>
      <c r="CM605" s="86"/>
      <c r="CN605" s="86"/>
      <c r="CO605" s="86"/>
      <c r="CP605" s="86"/>
      <c r="CQ605" s="86"/>
      <c r="CR605" s="86"/>
      <c r="CS605" s="86"/>
      <c r="CT605" s="86"/>
      <c r="CU605" s="86"/>
      <c r="CV605" s="86"/>
      <c r="CW605" s="86"/>
      <c r="CX605" s="86"/>
      <c r="CY605" s="86"/>
      <c r="CZ605" s="86"/>
      <c r="DA605" s="86"/>
      <c r="DB605" s="86"/>
      <c r="DC605" s="86"/>
      <c r="DD605" s="86"/>
      <c r="DE605" s="86"/>
      <c r="DF605" s="86"/>
      <c r="DG605" s="86"/>
      <c r="DH605" s="86"/>
    </row>
    <row r="606" spans="1:112" s="69" customFormat="1" ht="25.5">
      <c r="A606" s="6">
        <v>334</v>
      </c>
      <c r="B606" s="6"/>
      <c r="C606" s="6" t="s">
        <v>1317</v>
      </c>
      <c r="D606" s="6" t="s">
        <v>205</v>
      </c>
      <c r="E606" s="6" t="s">
        <v>1318</v>
      </c>
      <c r="F606" s="122" t="s">
        <v>1319</v>
      </c>
      <c r="G606" s="122" t="s">
        <v>37</v>
      </c>
      <c r="H606" s="122">
        <v>547</v>
      </c>
      <c r="I606" s="6"/>
      <c r="J606" s="6"/>
      <c r="K606" s="114">
        <v>43557</v>
      </c>
      <c r="L606" s="6" t="s">
        <v>1320</v>
      </c>
      <c r="M606" s="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  <c r="AZ606" s="86"/>
      <c r="BA606" s="86"/>
      <c r="BB606" s="86"/>
      <c r="BC606" s="86"/>
      <c r="BD606" s="86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6"/>
      <c r="BQ606" s="86"/>
      <c r="BR606" s="86"/>
      <c r="BS606" s="86"/>
      <c r="BT606" s="86"/>
      <c r="BU606" s="86"/>
      <c r="BV606" s="86"/>
      <c r="BW606" s="86"/>
      <c r="BX606" s="86"/>
      <c r="BY606" s="86"/>
      <c r="BZ606" s="86"/>
      <c r="CA606" s="86"/>
      <c r="CB606" s="86"/>
      <c r="CC606" s="86"/>
      <c r="CD606" s="86"/>
      <c r="CE606" s="86"/>
      <c r="CF606" s="86"/>
      <c r="CG606" s="86"/>
      <c r="CH606" s="86"/>
      <c r="CI606" s="86"/>
      <c r="CJ606" s="86"/>
      <c r="CK606" s="86"/>
      <c r="CL606" s="86"/>
      <c r="CM606" s="86"/>
      <c r="CN606" s="86"/>
      <c r="CO606" s="86"/>
      <c r="CP606" s="86"/>
      <c r="CQ606" s="86"/>
      <c r="CR606" s="86"/>
      <c r="CS606" s="86"/>
      <c r="CT606" s="86"/>
      <c r="CU606" s="86"/>
      <c r="CV606" s="86"/>
      <c r="CW606" s="86"/>
      <c r="CX606" s="86"/>
      <c r="CY606" s="86"/>
      <c r="CZ606" s="86"/>
      <c r="DA606" s="86"/>
      <c r="DB606" s="86"/>
      <c r="DC606" s="86"/>
      <c r="DD606" s="86"/>
      <c r="DE606" s="86"/>
      <c r="DF606" s="86"/>
      <c r="DG606" s="86"/>
      <c r="DH606" s="86"/>
    </row>
    <row r="607" spans="1:112" s="69" customFormat="1" ht="25.5">
      <c r="A607" s="6">
        <v>335</v>
      </c>
      <c r="B607" s="6"/>
      <c r="C607" s="6" t="s">
        <v>1321</v>
      </c>
      <c r="D607" s="6" t="s">
        <v>56</v>
      </c>
      <c r="E607" s="6" t="s">
        <v>1322</v>
      </c>
      <c r="F607" s="122" t="s">
        <v>1323</v>
      </c>
      <c r="G607" s="122" t="s">
        <v>160</v>
      </c>
      <c r="H607" s="122">
        <v>5900</v>
      </c>
      <c r="I607" s="6"/>
      <c r="J607" s="6"/>
      <c r="K607" s="114">
        <v>43565</v>
      </c>
      <c r="L607" s="6" t="s">
        <v>1324</v>
      </c>
      <c r="M607" s="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  <c r="AZ607" s="86"/>
      <c r="BA607" s="86"/>
      <c r="BB607" s="86"/>
      <c r="BC607" s="86"/>
      <c r="BD607" s="86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6"/>
      <c r="BQ607" s="86"/>
      <c r="BR607" s="86"/>
      <c r="BS607" s="86"/>
      <c r="BT607" s="86"/>
      <c r="BU607" s="86"/>
      <c r="BV607" s="86"/>
      <c r="BW607" s="86"/>
      <c r="BX607" s="86"/>
      <c r="BY607" s="86"/>
      <c r="BZ607" s="86"/>
      <c r="CA607" s="86"/>
      <c r="CB607" s="86"/>
      <c r="CC607" s="86"/>
      <c r="CD607" s="86"/>
      <c r="CE607" s="86"/>
      <c r="CF607" s="86"/>
      <c r="CG607" s="86"/>
      <c r="CH607" s="86"/>
      <c r="CI607" s="86"/>
      <c r="CJ607" s="86"/>
      <c r="CK607" s="86"/>
      <c r="CL607" s="86"/>
      <c r="CM607" s="86"/>
      <c r="CN607" s="86"/>
      <c r="CO607" s="86"/>
      <c r="CP607" s="86"/>
      <c r="CQ607" s="86"/>
      <c r="CR607" s="86"/>
      <c r="CS607" s="86"/>
      <c r="CT607" s="86"/>
      <c r="CU607" s="86"/>
      <c r="CV607" s="86"/>
      <c r="CW607" s="86"/>
      <c r="CX607" s="86"/>
      <c r="CY607" s="86"/>
      <c r="CZ607" s="86"/>
      <c r="DA607" s="86"/>
      <c r="DB607" s="86"/>
      <c r="DC607" s="86"/>
      <c r="DD607" s="86"/>
      <c r="DE607" s="86"/>
      <c r="DF607" s="86"/>
      <c r="DG607" s="86"/>
      <c r="DH607" s="86"/>
    </row>
    <row r="608" spans="1:112" s="69" customFormat="1" ht="25.5">
      <c r="A608" s="6">
        <v>336</v>
      </c>
      <c r="B608" s="6"/>
      <c r="C608" s="122" t="s">
        <v>1325</v>
      </c>
      <c r="D608" s="122" t="s">
        <v>56</v>
      </c>
      <c r="E608" s="122" t="s">
        <v>1326</v>
      </c>
      <c r="F608" s="122" t="s">
        <v>1327</v>
      </c>
      <c r="G608" s="122" t="s">
        <v>61</v>
      </c>
      <c r="H608" s="6"/>
      <c r="I608" s="6"/>
      <c r="J608" s="122">
        <v>9188</v>
      </c>
      <c r="K608" s="114">
        <v>43598</v>
      </c>
      <c r="L608" s="122" t="s">
        <v>1328</v>
      </c>
      <c r="M608" s="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  <c r="AZ608" s="86"/>
      <c r="BA608" s="86"/>
      <c r="BB608" s="86"/>
      <c r="BC608" s="86"/>
      <c r="BD608" s="86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6"/>
      <c r="BQ608" s="86"/>
      <c r="BR608" s="86"/>
      <c r="BS608" s="86"/>
      <c r="BT608" s="86"/>
      <c r="BU608" s="86"/>
      <c r="BV608" s="86"/>
      <c r="BW608" s="86"/>
      <c r="BX608" s="86"/>
      <c r="BY608" s="86"/>
      <c r="BZ608" s="86"/>
      <c r="CA608" s="86"/>
      <c r="CB608" s="86"/>
      <c r="CC608" s="86"/>
      <c r="CD608" s="86"/>
      <c r="CE608" s="86"/>
      <c r="CF608" s="86"/>
      <c r="CG608" s="86"/>
      <c r="CH608" s="86"/>
      <c r="CI608" s="86"/>
      <c r="CJ608" s="86"/>
      <c r="CK608" s="86"/>
      <c r="CL608" s="86"/>
      <c r="CM608" s="86"/>
      <c r="CN608" s="86"/>
      <c r="CO608" s="86"/>
      <c r="CP608" s="86"/>
      <c r="CQ608" s="86"/>
      <c r="CR608" s="86"/>
      <c r="CS608" s="86"/>
      <c r="CT608" s="86"/>
      <c r="CU608" s="86"/>
      <c r="CV608" s="86"/>
      <c r="CW608" s="86"/>
      <c r="CX608" s="86"/>
      <c r="CY608" s="86"/>
      <c r="CZ608" s="86"/>
      <c r="DA608" s="86"/>
      <c r="DB608" s="86"/>
      <c r="DC608" s="86"/>
      <c r="DD608" s="86"/>
      <c r="DE608" s="86"/>
      <c r="DF608" s="86"/>
      <c r="DG608" s="86"/>
      <c r="DH608" s="86"/>
    </row>
    <row r="609" spans="1:112" s="69" customFormat="1" ht="12.75">
      <c r="A609" s="6"/>
      <c r="B609" s="6"/>
      <c r="C609" s="122"/>
      <c r="D609" s="122"/>
      <c r="E609" s="122"/>
      <c r="F609" s="122"/>
      <c r="G609" s="122"/>
      <c r="H609" s="6"/>
      <c r="I609" s="6"/>
      <c r="J609" s="122"/>
      <c r="K609" s="114"/>
      <c r="L609" s="122"/>
      <c r="M609" s="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  <c r="AZ609" s="86"/>
      <c r="BA609" s="86"/>
      <c r="BB609" s="86"/>
      <c r="BC609" s="86"/>
      <c r="BD609" s="86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6"/>
      <c r="BQ609" s="86"/>
      <c r="BR609" s="86"/>
      <c r="BS609" s="86"/>
      <c r="BT609" s="86"/>
      <c r="BU609" s="86"/>
      <c r="BV609" s="86"/>
      <c r="BW609" s="86"/>
      <c r="BX609" s="86"/>
      <c r="BY609" s="86"/>
      <c r="BZ609" s="86"/>
      <c r="CA609" s="86"/>
      <c r="CB609" s="86"/>
      <c r="CC609" s="86"/>
      <c r="CD609" s="86"/>
      <c r="CE609" s="86"/>
      <c r="CF609" s="86"/>
      <c r="CG609" s="86"/>
      <c r="CH609" s="86"/>
      <c r="CI609" s="86"/>
      <c r="CJ609" s="86"/>
      <c r="CK609" s="86"/>
      <c r="CL609" s="86"/>
      <c r="CM609" s="86"/>
      <c r="CN609" s="86"/>
      <c r="CO609" s="86"/>
      <c r="CP609" s="86"/>
      <c r="CQ609" s="86"/>
      <c r="CR609" s="86"/>
      <c r="CS609" s="86"/>
      <c r="CT609" s="86"/>
      <c r="CU609" s="86"/>
      <c r="CV609" s="86"/>
      <c r="CW609" s="86"/>
      <c r="CX609" s="86"/>
      <c r="CY609" s="86"/>
      <c r="CZ609" s="86"/>
      <c r="DA609" s="86"/>
      <c r="DB609" s="86"/>
      <c r="DC609" s="86"/>
      <c r="DD609" s="86"/>
      <c r="DE609" s="86"/>
      <c r="DF609" s="86"/>
      <c r="DG609" s="86"/>
      <c r="DH609" s="86"/>
    </row>
    <row r="610" spans="1:112" s="69" customFormat="1" ht="12.75">
      <c r="A610" s="6"/>
      <c r="B610" s="6"/>
      <c r="C610" s="122"/>
      <c r="D610" s="122"/>
      <c r="E610" s="122"/>
      <c r="F610" s="122"/>
      <c r="G610" s="122"/>
      <c r="H610" s="6"/>
      <c r="I610" s="6"/>
      <c r="J610" s="122"/>
      <c r="K610" s="114"/>
      <c r="L610" s="122"/>
      <c r="M610" s="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  <c r="BT610" s="86"/>
      <c r="BU610" s="86"/>
      <c r="BV610" s="86"/>
      <c r="BW610" s="86"/>
      <c r="BX610" s="86"/>
      <c r="BY610" s="86"/>
      <c r="BZ610" s="86"/>
      <c r="CA610" s="86"/>
      <c r="CB610" s="86"/>
      <c r="CC610" s="86"/>
      <c r="CD610" s="86"/>
      <c r="CE610" s="86"/>
      <c r="CF610" s="86"/>
      <c r="CG610" s="86"/>
      <c r="CH610" s="86"/>
      <c r="CI610" s="86"/>
      <c r="CJ610" s="86"/>
      <c r="CK610" s="86"/>
      <c r="CL610" s="86"/>
      <c r="CM610" s="86"/>
      <c r="CN610" s="86"/>
      <c r="CO610" s="86"/>
      <c r="CP610" s="86"/>
      <c r="CQ610" s="86"/>
      <c r="CR610" s="86"/>
      <c r="CS610" s="86"/>
      <c r="CT610" s="86"/>
      <c r="CU610" s="86"/>
      <c r="CV610" s="86"/>
      <c r="CW610" s="86"/>
      <c r="CX610" s="86"/>
      <c r="CY610" s="86"/>
      <c r="CZ610" s="86"/>
      <c r="DA610" s="86"/>
      <c r="DB610" s="86"/>
      <c r="DC610" s="86"/>
      <c r="DD610" s="86"/>
      <c r="DE610" s="86"/>
      <c r="DF610" s="86"/>
      <c r="DG610" s="86"/>
      <c r="DH610" s="86"/>
    </row>
    <row r="611" spans="1:112" s="69" customFormat="1" ht="12.75">
      <c r="A611" s="6"/>
      <c r="B611" s="6"/>
      <c r="C611" s="122"/>
      <c r="D611" s="122"/>
      <c r="E611" s="122"/>
      <c r="F611" s="122"/>
      <c r="G611" s="122"/>
      <c r="H611" s="6"/>
      <c r="I611" s="6"/>
      <c r="J611" s="122"/>
      <c r="K611" s="114"/>
      <c r="L611" s="122"/>
      <c r="M611" s="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86"/>
      <c r="BX611" s="86"/>
      <c r="BY611" s="86"/>
      <c r="BZ611" s="86"/>
      <c r="CA611" s="86"/>
      <c r="CB611" s="86"/>
      <c r="CC611" s="86"/>
      <c r="CD611" s="86"/>
      <c r="CE611" s="86"/>
      <c r="CF611" s="86"/>
      <c r="CG611" s="86"/>
      <c r="CH611" s="86"/>
      <c r="CI611" s="86"/>
      <c r="CJ611" s="86"/>
      <c r="CK611" s="86"/>
      <c r="CL611" s="86"/>
      <c r="CM611" s="86"/>
      <c r="CN611" s="86"/>
      <c r="CO611" s="86"/>
      <c r="CP611" s="86"/>
      <c r="CQ611" s="86"/>
      <c r="CR611" s="86"/>
      <c r="CS611" s="86"/>
      <c r="CT611" s="86"/>
      <c r="CU611" s="86"/>
      <c r="CV611" s="86"/>
      <c r="CW611" s="86"/>
      <c r="CX611" s="86"/>
      <c r="CY611" s="86"/>
      <c r="CZ611" s="86"/>
      <c r="DA611" s="86"/>
      <c r="DB611" s="86"/>
      <c r="DC611" s="86"/>
      <c r="DD611" s="86"/>
      <c r="DE611" s="86"/>
      <c r="DF611" s="86"/>
      <c r="DG611" s="86"/>
      <c r="DH611" s="86"/>
    </row>
    <row r="612" spans="1:112" s="69" customFormat="1" ht="12.75">
      <c r="A612" s="6"/>
      <c r="B612" s="6"/>
      <c r="C612" s="122" t="s">
        <v>1329</v>
      </c>
      <c r="D612" s="122" t="s">
        <v>143</v>
      </c>
      <c r="E612" s="122" t="s">
        <v>1330</v>
      </c>
      <c r="F612" s="122" t="s">
        <v>1331</v>
      </c>
      <c r="G612" s="122" t="s">
        <v>37</v>
      </c>
      <c r="H612" s="122">
        <v>200</v>
      </c>
      <c r="I612" s="6"/>
      <c r="J612" s="6"/>
      <c r="K612" s="114">
        <v>43620</v>
      </c>
      <c r="L612" s="122" t="s">
        <v>1332</v>
      </c>
      <c r="M612" s="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  <c r="AZ612" s="86"/>
      <c r="BA612" s="86"/>
      <c r="BB612" s="86"/>
      <c r="BC612" s="86"/>
      <c r="BD612" s="86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6"/>
      <c r="BQ612" s="86"/>
      <c r="BR612" s="86"/>
      <c r="BS612" s="86"/>
      <c r="BT612" s="86"/>
      <c r="BU612" s="86"/>
      <c r="BV612" s="86"/>
      <c r="BW612" s="86"/>
      <c r="BX612" s="86"/>
      <c r="BY612" s="86"/>
      <c r="BZ612" s="86"/>
      <c r="CA612" s="86"/>
      <c r="CB612" s="86"/>
      <c r="CC612" s="86"/>
      <c r="CD612" s="86"/>
      <c r="CE612" s="86"/>
      <c r="CF612" s="86"/>
      <c r="CG612" s="86"/>
      <c r="CH612" s="86"/>
      <c r="CI612" s="86"/>
      <c r="CJ612" s="86"/>
      <c r="CK612" s="86"/>
      <c r="CL612" s="86"/>
      <c r="CM612" s="86"/>
      <c r="CN612" s="86"/>
      <c r="CO612" s="86"/>
      <c r="CP612" s="86"/>
      <c r="CQ612" s="86"/>
      <c r="CR612" s="86"/>
      <c r="CS612" s="86"/>
      <c r="CT612" s="86"/>
      <c r="CU612" s="86"/>
      <c r="CV612" s="86"/>
      <c r="CW612" s="86"/>
      <c r="CX612" s="86"/>
      <c r="CY612" s="86"/>
      <c r="CZ612" s="86"/>
      <c r="DA612" s="86"/>
      <c r="DB612" s="86"/>
      <c r="DC612" s="86"/>
      <c r="DD612" s="86"/>
      <c r="DE612" s="86"/>
      <c r="DF612" s="86"/>
      <c r="DG612" s="86"/>
      <c r="DH612" s="86"/>
    </row>
    <row r="613" spans="1:112" s="69" customFormat="1" ht="12.75">
      <c r="A613" s="6"/>
      <c r="B613" s="6"/>
      <c r="C613" s="6"/>
      <c r="D613" s="6"/>
      <c r="E613" s="6"/>
      <c r="F613" s="6"/>
      <c r="G613" s="122" t="s">
        <v>61</v>
      </c>
      <c r="H613" s="122">
        <v>3000</v>
      </c>
      <c r="I613" s="6"/>
      <c r="J613" s="6"/>
      <c r="K613" s="6"/>
      <c r="L613" s="6"/>
      <c r="M613" s="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  <c r="BT613" s="86"/>
      <c r="BU613" s="86"/>
      <c r="BV613" s="86"/>
      <c r="BW613" s="86"/>
      <c r="BX613" s="86"/>
      <c r="BY613" s="86"/>
      <c r="BZ613" s="86"/>
      <c r="CA613" s="86"/>
      <c r="CB613" s="86"/>
      <c r="CC613" s="86"/>
      <c r="CD613" s="86"/>
      <c r="CE613" s="86"/>
      <c r="CF613" s="86"/>
      <c r="CG613" s="86"/>
      <c r="CH613" s="86"/>
      <c r="CI613" s="86"/>
      <c r="CJ613" s="86"/>
      <c r="CK613" s="86"/>
      <c r="CL613" s="86"/>
      <c r="CM613" s="86"/>
      <c r="CN613" s="86"/>
      <c r="CO613" s="86"/>
      <c r="CP613" s="86"/>
      <c r="CQ613" s="86"/>
      <c r="CR613" s="86"/>
      <c r="CS613" s="86"/>
      <c r="CT613" s="86"/>
      <c r="CU613" s="86"/>
      <c r="CV613" s="86"/>
      <c r="CW613" s="86"/>
      <c r="CX613" s="86"/>
      <c r="CY613" s="86"/>
      <c r="CZ613" s="86"/>
      <c r="DA613" s="86"/>
      <c r="DB613" s="86"/>
      <c r="DC613" s="86"/>
      <c r="DD613" s="86"/>
      <c r="DE613" s="86"/>
      <c r="DF613" s="86"/>
      <c r="DG613" s="86"/>
      <c r="DH613" s="86"/>
    </row>
    <row r="614" spans="1:112" s="69" customFormat="1" ht="25.5">
      <c r="A614" s="6"/>
      <c r="B614" s="6"/>
      <c r="C614" s="122" t="s">
        <v>1333</v>
      </c>
      <c r="D614" s="122" t="s">
        <v>143</v>
      </c>
      <c r="E614" s="122" t="s">
        <v>1334</v>
      </c>
      <c r="F614" s="122" t="s">
        <v>1335</v>
      </c>
      <c r="G614" s="122" t="s">
        <v>160</v>
      </c>
      <c r="H614" s="122">
        <v>72511</v>
      </c>
      <c r="I614" s="6"/>
      <c r="J614" s="6"/>
      <c r="K614" s="114">
        <v>43255</v>
      </c>
      <c r="L614" s="122" t="s">
        <v>1336</v>
      </c>
      <c r="M614" s="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  <c r="BA614" s="86"/>
      <c r="BB614" s="86"/>
      <c r="BC614" s="86"/>
      <c r="BD614" s="86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  <c r="BT614" s="86"/>
      <c r="BU614" s="86"/>
      <c r="BV614" s="86"/>
      <c r="BW614" s="86"/>
      <c r="BX614" s="86"/>
      <c r="BY614" s="86"/>
      <c r="BZ614" s="86"/>
      <c r="CA614" s="86"/>
      <c r="CB614" s="86"/>
      <c r="CC614" s="86"/>
      <c r="CD614" s="86"/>
      <c r="CE614" s="86"/>
      <c r="CF614" s="86"/>
      <c r="CG614" s="86"/>
      <c r="CH614" s="86"/>
      <c r="CI614" s="86"/>
      <c r="CJ614" s="86"/>
      <c r="CK614" s="86"/>
      <c r="CL614" s="86"/>
      <c r="CM614" s="86"/>
      <c r="CN614" s="86"/>
      <c r="CO614" s="86"/>
      <c r="CP614" s="86"/>
      <c r="CQ614" s="86"/>
      <c r="CR614" s="86"/>
      <c r="CS614" s="86"/>
      <c r="CT614" s="86"/>
      <c r="CU614" s="86"/>
      <c r="CV614" s="86"/>
      <c r="CW614" s="86"/>
      <c r="CX614" s="86"/>
      <c r="CY614" s="86"/>
      <c r="CZ614" s="86"/>
      <c r="DA614" s="86"/>
      <c r="DB614" s="86"/>
      <c r="DC614" s="86"/>
      <c r="DD614" s="86"/>
      <c r="DE614" s="86"/>
      <c r="DF614" s="86"/>
      <c r="DG614" s="86"/>
      <c r="DH614" s="86"/>
    </row>
    <row r="615" spans="1:112" s="69" customFormat="1" ht="25.5">
      <c r="A615" s="6"/>
      <c r="B615" s="6"/>
      <c r="C615" s="122" t="s">
        <v>1337</v>
      </c>
      <c r="D615" s="122" t="s">
        <v>39</v>
      </c>
      <c r="E615" s="122" t="s">
        <v>1338</v>
      </c>
      <c r="F615" s="122" t="s">
        <v>1339</v>
      </c>
      <c r="G615" s="122" t="s">
        <v>61</v>
      </c>
      <c r="H615" s="122">
        <v>3810</v>
      </c>
      <c r="I615" s="6"/>
      <c r="J615" s="6"/>
      <c r="K615" s="114">
        <v>43619</v>
      </c>
      <c r="L615" s="122" t="s">
        <v>1340</v>
      </c>
      <c r="M615" s="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6"/>
      <c r="BV615" s="86"/>
      <c r="BW615" s="86"/>
      <c r="BX615" s="86"/>
      <c r="BY615" s="86"/>
      <c r="BZ615" s="86"/>
      <c r="CA615" s="86"/>
      <c r="CB615" s="86"/>
      <c r="CC615" s="86"/>
      <c r="CD615" s="86"/>
      <c r="CE615" s="86"/>
      <c r="CF615" s="86"/>
      <c r="CG615" s="86"/>
      <c r="CH615" s="86"/>
      <c r="CI615" s="86"/>
      <c r="CJ615" s="86"/>
      <c r="CK615" s="86"/>
      <c r="CL615" s="86"/>
      <c r="CM615" s="86"/>
      <c r="CN615" s="86"/>
      <c r="CO615" s="86"/>
      <c r="CP615" s="86"/>
      <c r="CQ615" s="86"/>
      <c r="CR615" s="86"/>
      <c r="CS615" s="86"/>
      <c r="CT615" s="86"/>
      <c r="CU615" s="86"/>
      <c r="CV615" s="86"/>
      <c r="CW615" s="86"/>
      <c r="CX615" s="86"/>
      <c r="CY615" s="86"/>
      <c r="CZ615" s="86"/>
      <c r="DA615" s="86"/>
      <c r="DB615" s="86"/>
      <c r="DC615" s="86"/>
      <c r="DD615" s="86"/>
      <c r="DE615" s="86"/>
      <c r="DF615" s="86"/>
      <c r="DG615" s="86"/>
      <c r="DH615" s="86"/>
    </row>
    <row r="616" spans="1:112" s="69" customFormat="1" ht="25.5">
      <c r="A616" s="6"/>
      <c r="B616" s="6"/>
      <c r="C616" s="122" t="s">
        <v>1341</v>
      </c>
      <c r="D616" s="122" t="s">
        <v>210</v>
      </c>
      <c r="E616" s="122" t="s">
        <v>1342</v>
      </c>
      <c r="F616" s="122" t="s">
        <v>1343</v>
      </c>
      <c r="G616" s="122" t="s">
        <v>61</v>
      </c>
      <c r="H616" s="122">
        <v>9000</v>
      </c>
      <c r="I616" s="6"/>
      <c r="J616" s="6"/>
      <c r="K616" s="114">
        <v>43620</v>
      </c>
      <c r="L616" s="122" t="s">
        <v>1344</v>
      </c>
      <c r="M616" s="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  <c r="BX616" s="86"/>
      <c r="BY616" s="86"/>
      <c r="BZ616" s="86"/>
      <c r="CA616" s="86"/>
      <c r="CB616" s="86"/>
      <c r="CC616" s="86"/>
      <c r="CD616" s="86"/>
      <c r="CE616" s="86"/>
      <c r="CF616" s="86"/>
      <c r="CG616" s="86"/>
      <c r="CH616" s="86"/>
      <c r="CI616" s="86"/>
      <c r="CJ616" s="86"/>
      <c r="CK616" s="86"/>
      <c r="CL616" s="86"/>
      <c r="CM616" s="86"/>
      <c r="CN616" s="86"/>
      <c r="CO616" s="86"/>
      <c r="CP616" s="86"/>
      <c r="CQ616" s="86"/>
      <c r="CR616" s="86"/>
      <c r="CS616" s="86"/>
      <c r="CT616" s="86"/>
      <c r="CU616" s="86"/>
      <c r="CV616" s="86"/>
      <c r="CW616" s="86"/>
      <c r="CX616" s="86"/>
      <c r="CY616" s="86"/>
      <c r="CZ616" s="86"/>
      <c r="DA616" s="86"/>
      <c r="DB616" s="86"/>
      <c r="DC616" s="86"/>
      <c r="DD616" s="86"/>
      <c r="DE616" s="86"/>
      <c r="DF616" s="86"/>
      <c r="DG616" s="86"/>
      <c r="DH616" s="86"/>
    </row>
    <row r="617" spans="1:112" s="69" customFormat="1" ht="25.5">
      <c r="A617" s="6"/>
      <c r="B617" s="6"/>
      <c r="C617" s="6" t="s">
        <v>1345</v>
      </c>
      <c r="D617" s="6" t="s">
        <v>210</v>
      </c>
      <c r="E617" s="6" t="s">
        <v>1346</v>
      </c>
      <c r="F617" s="6" t="s">
        <v>1347</v>
      </c>
      <c r="G617" s="122" t="s">
        <v>61</v>
      </c>
      <c r="H617" s="122">
        <v>9800</v>
      </c>
      <c r="I617" s="6"/>
      <c r="J617" s="6"/>
      <c r="K617" s="114">
        <v>43620</v>
      </c>
      <c r="L617" s="6" t="s">
        <v>1348</v>
      </c>
      <c r="M617" s="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6"/>
      <c r="BV617" s="86"/>
      <c r="BW617" s="86"/>
      <c r="BX617" s="86"/>
      <c r="BY617" s="86"/>
      <c r="BZ617" s="86"/>
      <c r="CA617" s="86"/>
      <c r="CB617" s="86"/>
      <c r="CC617" s="86"/>
      <c r="CD617" s="86"/>
      <c r="CE617" s="86"/>
      <c r="CF617" s="86"/>
      <c r="CG617" s="86"/>
      <c r="CH617" s="86"/>
      <c r="CI617" s="86"/>
      <c r="CJ617" s="86"/>
      <c r="CK617" s="86"/>
      <c r="CL617" s="86"/>
      <c r="CM617" s="86"/>
      <c r="CN617" s="86"/>
      <c r="CO617" s="86"/>
      <c r="CP617" s="86"/>
      <c r="CQ617" s="86"/>
      <c r="CR617" s="86"/>
      <c r="CS617" s="86"/>
      <c r="CT617" s="86"/>
      <c r="CU617" s="86"/>
      <c r="CV617" s="86"/>
      <c r="CW617" s="86"/>
      <c r="CX617" s="86"/>
      <c r="CY617" s="86"/>
      <c r="CZ617" s="86"/>
      <c r="DA617" s="86"/>
      <c r="DB617" s="86"/>
      <c r="DC617" s="86"/>
      <c r="DD617" s="86"/>
      <c r="DE617" s="86"/>
      <c r="DF617" s="86"/>
      <c r="DG617" s="86"/>
      <c r="DH617" s="86"/>
    </row>
    <row r="618" spans="1:112" s="69" customFormat="1" ht="25.5">
      <c r="A618" s="6"/>
      <c r="B618" s="6"/>
      <c r="C618" s="6" t="s">
        <v>115</v>
      </c>
      <c r="D618" s="6" t="s">
        <v>210</v>
      </c>
      <c r="E618" s="6" t="s">
        <v>1349</v>
      </c>
      <c r="F618" s="6" t="s">
        <v>1350</v>
      </c>
      <c r="G618" s="122" t="s">
        <v>61</v>
      </c>
      <c r="H618" s="122">
        <v>9800</v>
      </c>
      <c r="I618" s="6"/>
      <c r="J618" s="6"/>
      <c r="K618" s="114">
        <v>43620</v>
      </c>
      <c r="L618" s="6" t="s">
        <v>1351</v>
      </c>
      <c r="M618" s="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86"/>
      <c r="AY618" s="86"/>
      <c r="AZ618" s="86"/>
      <c r="BA618" s="86"/>
      <c r="BB618" s="86"/>
      <c r="BC618" s="86"/>
      <c r="BD618" s="86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6"/>
      <c r="BQ618" s="86"/>
      <c r="BR618" s="86"/>
      <c r="BS618" s="86"/>
      <c r="BT618" s="86"/>
      <c r="BU618" s="86"/>
      <c r="BV618" s="86"/>
      <c r="BW618" s="86"/>
      <c r="BX618" s="86"/>
      <c r="BY618" s="86"/>
      <c r="BZ618" s="86"/>
      <c r="CA618" s="86"/>
      <c r="CB618" s="86"/>
      <c r="CC618" s="86"/>
      <c r="CD618" s="86"/>
      <c r="CE618" s="86"/>
      <c r="CF618" s="86"/>
      <c r="CG618" s="86"/>
      <c r="CH618" s="86"/>
      <c r="CI618" s="86"/>
      <c r="CJ618" s="86"/>
      <c r="CK618" s="86"/>
      <c r="CL618" s="86"/>
      <c r="CM618" s="86"/>
      <c r="CN618" s="86"/>
      <c r="CO618" s="86"/>
      <c r="CP618" s="86"/>
      <c r="CQ618" s="86"/>
      <c r="CR618" s="86"/>
      <c r="CS618" s="86"/>
      <c r="CT618" s="86"/>
      <c r="CU618" s="86"/>
      <c r="CV618" s="86"/>
      <c r="CW618" s="86"/>
      <c r="CX618" s="86"/>
      <c r="CY618" s="86"/>
      <c r="CZ618" s="86"/>
      <c r="DA618" s="86"/>
      <c r="DB618" s="86"/>
      <c r="DC618" s="86"/>
      <c r="DD618" s="86"/>
      <c r="DE618" s="86"/>
      <c r="DF618" s="86"/>
      <c r="DG618" s="86"/>
      <c r="DH618" s="86"/>
    </row>
    <row r="619" spans="1:112" s="69" customFormat="1" ht="25.5">
      <c r="A619" s="6"/>
      <c r="B619" s="6"/>
      <c r="C619" s="122" t="s">
        <v>1352</v>
      </c>
      <c r="D619" s="122" t="s">
        <v>79</v>
      </c>
      <c r="E619" s="122" t="s">
        <v>1299</v>
      </c>
      <c r="F619" s="122" t="s">
        <v>1353</v>
      </c>
      <c r="G619" s="122" t="s">
        <v>37</v>
      </c>
      <c r="H619" s="122">
        <v>200</v>
      </c>
      <c r="I619" s="6"/>
      <c r="J619" s="6"/>
      <c r="K619" s="114">
        <v>43619</v>
      </c>
      <c r="L619" s="122" t="s">
        <v>1354</v>
      </c>
      <c r="M619" s="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86"/>
      <c r="AY619" s="86"/>
      <c r="AZ619" s="86"/>
      <c r="BA619" s="86"/>
      <c r="BB619" s="86"/>
      <c r="BC619" s="86"/>
      <c r="BD619" s="86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6"/>
      <c r="BQ619" s="86"/>
      <c r="BR619" s="86"/>
      <c r="BS619" s="86"/>
      <c r="BT619" s="86"/>
      <c r="BU619" s="86"/>
      <c r="BV619" s="86"/>
      <c r="BW619" s="86"/>
      <c r="BX619" s="86"/>
      <c r="BY619" s="86"/>
      <c r="BZ619" s="86"/>
      <c r="CA619" s="86"/>
      <c r="CB619" s="86"/>
      <c r="CC619" s="86"/>
      <c r="CD619" s="86"/>
      <c r="CE619" s="86"/>
      <c r="CF619" s="86"/>
      <c r="CG619" s="86"/>
      <c r="CH619" s="86"/>
      <c r="CI619" s="86"/>
      <c r="CJ619" s="86"/>
      <c r="CK619" s="86"/>
      <c r="CL619" s="86"/>
      <c r="CM619" s="86"/>
      <c r="CN619" s="86"/>
      <c r="CO619" s="86"/>
      <c r="CP619" s="86"/>
      <c r="CQ619" s="86"/>
      <c r="CR619" s="86"/>
      <c r="CS619" s="86"/>
      <c r="CT619" s="86"/>
      <c r="CU619" s="86"/>
      <c r="CV619" s="86"/>
      <c r="CW619" s="86"/>
      <c r="CX619" s="86"/>
      <c r="CY619" s="86"/>
      <c r="CZ619" s="86"/>
      <c r="DA619" s="86"/>
      <c r="DB619" s="86"/>
      <c r="DC619" s="86"/>
      <c r="DD619" s="86"/>
      <c r="DE619" s="86"/>
      <c r="DF619" s="86"/>
      <c r="DG619" s="86"/>
      <c r="DH619" s="86"/>
    </row>
    <row r="620" spans="1:112" s="69" customFormat="1" ht="12.75">
      <c r="A620" s="6"/>
      <c r="B620" s="6"/>
      <c r="C620" s="6"/>
      <c r="D620" s="6"/>
      <c r="E620" s="6"/>
      <c r="F620" s="6"/>
      <c r="G620" s="122" t="s">
        <v>61</v>
      </c>
      <c r="H620" s="122">
        <v>7000</v>
      </c>
      <c r="I620" s="6"/>
      <c r="J620" s="6"/>
      <c r="K620" s="6"/>
      <c r="L620" s="6"/>
      <c r="M620" s="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86"/>
      <c r="AY620" s="86"/>
      <c r="AZ620" s="86"/>
      <c r="BA620" s="86"/>
      <c r="BB620" s="86"/>
      <c r="BC620" s="86"/>
      <c r="BD620" s="86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6"/>
      <c r="BQ620" s="86"/>
      <c r="BR620" s="86"/>
      <c r="BS620" s="86"/>
      <c r="BT620" s="86"/>
      <c r="BU620" s="86"/>
      <c r="BV620" s="86"/>
      <c r="BW620" s="86"/>
      <c r="BX620" s="86"/>
      <c r="BY620" s="86"/>
      <c r="BZ620" s="86"/>
      <c r="CA620" s="86"/>
      <c r="CB620" s="86"/>
      <c r="CC620" s="86"/>
      <c r="CD620" s="86"/>
      <c r="CE620" s="86"/>
      <c r="CF620" s="86"/>
      <c r="CG620" s="86"/>
      <c r="CH620" s="86"/>
      <c r="CI620" s="86"/>
      <c r="CJ620" s="86"/>
      <c r="CK620" s="86"/>
      <c r="CL620" s="86"/>
      <c r="CM620" s="86"/>
      <c r="CN620" s="86"/>
      <c r="CO620" s="86"/>
      <c r="CP620" s="86"/>
      <c r="CQ620" s="86"/>
      <c r="CR620" s="86"/>
      <c r="CS620" s="86"/>
      <c r="CT620" s="86"/>
      <c r="CU620" s="86"/>
      <c r="CV620" s="86"/>
      <c r="CW620" s="86"/>
      <c r="CX620" s="86"/>
      <c r="CY620" s="86"/>
      <c r="CZ620" s="86"/>
      <c r="DA620" s="86"/>
      <c r="DB620" s="86"/>
      <c r="DC620" s="86"/>
      <c r="DD620" s="86"/>
      <c r="DE620" s="86"/>
      <c r="DF620" s="86"/>
      <c r="DG620" s="86"/>
      <c r="DH620" s="86"/>
    </row>
    <row r="621" spans="1:112" s="69" customFormat="1" ht="25.5">
      <c r="A621" s="6"/>
      <c r="B621" s="6"/>
      <c r="C621" s="122" t="s">
        <v>1355</v>
      </c>
      <c r="D621" s="122" t="s">
        <v>186</v>
      </c>
      <c r="E621" s="122" t="s">
        <v>1356</v>
      </c>
      <c r="F621" s="122" t="s">
        <v>1357</v>
      </c>
      <c r="G621" s="122" t="s">
        <v>70</v>
      </c>
      <c r="H621" s="122">
        <v>200</v>
      </c>
      <c r="I621" s="6"/>
      <c r="J621" s="6"/>
      <c r="K621" s="114">
        <v>43620</v>
      </c>
      <c r="L621" s="122" t="s">
        <v>1358</v>
      </c>
      <c r="M621" s="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86"/>
      <c r="AY621" s="86"/>
      <c r="AZ621" s="86"/>
      <c r="BA621" s="86"/>
      <c r="BB621" s="86"/>
      <c r="BC621" s="86"/>
      <c r="BD621" s="86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6"/>
      <c r="BQ621" s="86"/>
      <c r="BR621" s="86"/>
      <c r="BS621" s="86"/>
      <c r="BT621" s="86"/>
      <c r="BU621" s="86"/>
      <c r="BV621" s="86"/>
      <c r="BW621" s="86"/>
      <c r="BX621" s="86"/>
      <c r="BY621" s="86"/>
      <c r="BZ621" s="86"/>
      <c r="CA621" s="86"/>
      <c r="CB621" s="86"/>
      <c r="CC621" s="86"/>
      <c r="CD621" s="86"/>
      <c r="CE621" s="86"/>
      <c r="CF621" s="86"/>
      <c r="CG621" s="86"/>
      <c r="CH621" s="86"/>
      <c r="CI621" s="86"/>
      <c r="CJ621" s="86"/>
      <c r="CK621" s="86"/>
      <c r="CL621" s="86"/>
      <c r="CM621" s="86"/>
      <c r="CN621" s="86"/>
      <c r="CO621" s="86"/>
      <c r="CP621" s="86"/>
      <c r="CQ621" s="86"/>
      <c r="CR621" s="86"/>
      <c r="CS621" s="86"/>
      <c r="CT621" s="86"/>
      <c r="CU621" s="86"/>
      <c r="CV621" s="86"/>
      <c r="CW621" s="86"/>
      <c r="CX621" s="86"/>
      <c r="CY621" s="86"/>
      <c r="CZ621" s="86"/>
      <c r="DA621" s="86"/>
      <c r="DB621" s="86"/>
      <c r="DC621" s="86"/>
      <c r="DD621" s="86"/>
      <c r="DE621" s="86"/>
      <c r="DF621" s="86"/>
      <c r="DG621" s="86"/>
      <c r="DH621" s="86"/>
    </row>
    <row r="622" spans="1:112" s="69" customFormat="1" ht="12.75">
      <c r="A622" s="6"/>
      <c r="B622" s="6"/>
      <c r="C622" s="6"/>
      <c r="D622" s="6"/>
      <c r="E622" s="6"/>
      <c r="F622" s="6"/>
      <c r="G622" s="122" t="s">
        <v>73</v>
      </c>
      <c r="H622" s="122">
        <v>933</v>
      </c>
      <c r="I622" s="6"/>
      <c r="J622" s="6"/>
      <c r="K622" s="6"/>
      <c r="L622" s="6"/>
      <c r="M622" s="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  <c r="BA622" s="86"/>
      <c r="BB622" s="86"/>
      <c r="BC622" s="86"/>
      <c r="BD622" s="86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6"/>
      <c r="BQ622" s="86"/>
      <c r="BR622" s="86"/>
      <c r="BS622" s="86"/>
      <c r="BT622" s="86"/>
      <c r="BU622" s="86"/>
      <c r="BV622" s="86"/>
      <c r="BW622" s="86"/>
      <c r="BX622" s="86"/>
      <c r="BY622" s="86"/>
      <c r="BZ622" s="86"/>
      <c r="CA622" s="86"/>
      <c r="CB622" s="86"/>
      <c r="CC622" s="86"/>
      <c r="CD622" s="86"/>
      <c r="CE622" s="86"/>
      <c r="CF622" s="86"/>
      <c r="CG622" s="86"/>
      <c r="CH622" s="86"/>
      <c r="CI622" s="86"/>
      <c r="CJ622" s="86"/>
      <c r="CK622" s="86"/>
      <c r="CL622" s="86"/>
      <c r="CM622" s="86"/>
      <c r="CN622" s="86"/>
      <c r="CO622" s="86"/>
      <c r="CP622" s="86"/>
      <c r="CQ622" s="86"/>
      <c r="CR622" s="86"/>
      <c r="CS622" s="86"/>
      <c r="CT622" s="86"/>
      <c r="CU622" s="86"/>
      <c r="CV622" s="86"/>
      <c r="CW622" s="86"/>
      <c r="CX622" s="86"/>
      <c r="CY622" s="86"/>
      <c r="CZ622" s="86"/>
      <c r="DA622" s="86"/>
      <c r="DB622" s="86"/>
      <c r="DC622" s="86"/>
      <c r="DD622" s="86"/>
      <c r="DE622" s="86"/>
      <c r="DF622" s="86"/>
      <c r="DG622" s="86"/>
      <c r="DH622" s="86"/>
    </row>
    <row r="623" spans="1:112" s="69" customFormat="1" ht="12.75">
      <c r="A623" s="6"/>
      <c r="B623" s="6"/>
      <c r="C623" s="6"/>
      <c r="D623" s="6"/>
      <c r="E623" s="6"/>
      <c r="F623" s="6"/>
      <c r="G623" s="122" t="s">
        <v>44</v>
      </c>
      <c r="H623" s="122">
        <v>17000</v>
      </c>
      <c r="I623" s="6"/>
      <c r="J623" s="6"/>
      <c r="K623" s="6"/>
      <c r="L623" s="6"/>
      <c r="M623" s="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  <c r="AZ623" s="86"/>
      <c r="BA623" s="86"/>
      <c r="BB623" s="86"/>
      <c r="BC623" s="86"/>
      <c r="BD623" s="86"/>
      <c r="BE623" s="86"/>
      <c r="BF623" s="86"/>
      <c r="BG623" s="86"/>
      <c r="BH623" s="86"/>
      <c r="BI623" s="86"/>
      <c r="BJ623" s="86"/>
      <c r="BK623" s="86"/>
      <c r="BL623" s="86"/>
      <c r="BM623" s="86"/>
      <c r="BN623" s="86"/>
      <c r="BO623" s="86"/>
      <c r="BP623" s="86"/>
      <c r="BQ623" s="86"/>
      <c r="BR623" s="86"/>
      <c r="BS623" s="86"/>
      <c r="BT623" s="86"/>
      <c r="BU623" s="86"/>
      <c r="BV623" s="86"/>
      <c r="BW623" s="86"/>
      <c r="BX623" s="86"/>
      <c r="BY623" s="86"/>
      <c r="BZ623" s="86"/>
      <c r="CA623" s="86"/>
      <c r="CB623" s="86"/>
      <c r="CC623" s="86"/>
      <c r="CD623" s="86"/>
      <c r="CE623" s="86"/>
      <c r="CF623" s="86"/>
      <c r="CG623" s="86"/>
      <c r="CH623" s="86"/>
      <c r="CI623" s="86"/>
      <c r="CJ623" s="86"/>
      <c r="CK623" s="86"/>
      <c r="CL623" s="86"/>
      <c r="CM623" s="86"/>
      <c r="CN623" s="86"/>
      <c r="CO623" s="86"/>
      <c r="CP623" s="86"/>
      <c r="CQ623" s="86"/>
      <c r="CR623" s="86"/>
      <c r="CS623" s="86"/>
      <c r="CT623" s="86"/>
      <c r="CU623" s="86"/>
      <c r="CV623" s="86"/>
      <c r="CW623" s="86"/>
      <c r="CX623" s="86"/>
      <c r="CY623" s="86"/>
      <c r="CZ623" s="86"/>
      <c r="DA623" s="86"/>
      <c r="DB623" s="86"/>
      <c r="DC623" s="86"/>
      <c r="DD623" s="86"/>
      <c r="DE623" s="86"/>
      <c r="DF623" s="86"/>
      <c r="DG623" s="86"/>
      <c r="DH623" s="86"/>
    </row>
    <row r="624" spans="1:112" s="69" customFormat="1" ht="25.5">
      <c r="A624" s="6"/>
      <c r="B624" s="6"/>
      <c r="C624" s="6" t="s">
        <v>1359</v>
      </c>
      <c r="D624" s="6" t="s">
        <v>163</v>
      </c>
      <c r="E624" s="6" t="s">
        <v>1360</v>
      </c>
      <c r="F624" s="6" t="s">
        <v>1361</v>
      </c>
      <c r="G624" s="122" t="s">
        <v>70</v>
      </c>
      <c r="H624" s="122">
        <v>200</v>
      </c>
      <c r="I624" s="6"/>
      <c r="J624" s="6"/>
      <c r="K624" s="114">
        <v>43620</v>
      </c>
      <c r="L624" s="6" t="s">
        <v>1362</v>
      </c>
      <c r="M624" s="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  <c r="AZ624" s="86"/>
      <c r="BA624" s="86"/>
      <c r="BB624" s="86"/>
      <c r="BC624" s="86"/>
      <c r="BD624" s="86"/>
      <c r="BE624" s="86"/>
      <c r="BF624" s="86"/>
      <c r="BG624" s="86"/>
      <c r="BH624" s="86"/>
      <c r="BI624" s="86"/>
      <c r="BJ624" s="86"/>
      <c r="BK624" s="86"/>
      <c r="BL624" s="86"/>
      <c r="BM624" s="86"/>
      <c r="BN624" s="86"/>
      <c r="BO624" s="86"/>
      <c r="BP624" s="86"/>
      <c r="BQ624" s="86"/>
      <c r="BR624" s="86"/>
      <c r="BS624" s="86"/>
      <c r="BT624" s="86"/>
      <c r="BU624" s="86"/>
      <c r="BV624" s="86"/>
      <c r="BW624" s="86"/>
      <c r="BX624" s="86"/>
      <c r="BY624" s="86"/>
      <c r="BZ624" s="86"/>
      <c r="CA624" s="86"/>
      <c r="CB624" s="86"/>
      <c r="CC624" s="86"/>
      <c r="CD624" s="86"/>
      <c r="CE624" s="86"/>
      <c r="CF624" s="86"/>
      <c r="CG624" s="86"/>
      <c r="CH624" s="86"/>
      <c r="CI624" s="86"/>
      <c r="CJ624" s="86"/>
      <c r="CK624" s="86"/>
      <c r="CL624" s="86"/>
      <c r="CM624" s="86"/>
      <c r="CN624" s="86"/>
      <c r="CO624" s="86"/>
      <c r="CP624" s="86"/>
      <c r="CQ624" s="86"/>
      <c r="CR624" s="86"/>
      <c r="CS624" s="86"/>
      <c r="CT624" s="86"/>
      <c r="CU624" s="86"/>
      <c r="CV624" s="86"/>
      <c r="CW624" s="86"/>
      <c r="CX624" s="86"/>
      <c r="CY624" s="86"/>
      <c r="CZ624" s="86"/>
      <c r="DA624" s="86"/>
      <c r="DB624" s="86"/>
      <c r="DC624" s="86"/>
      <c r="DD624" s="86"/>
      <c r="DE624" s="86"/>
      <c r="DF624" s="86"/>
      <c r="DG624" s="86"/>
      <c r="DH624" s="86"/>
    </row>
    <row r="625" spans="1:112" s="69" customFormat="1" ht="12.75">
      <c r="A625" s="6"/>
      <c r="B625" s="6"/>
      <c r="C625" s="6"/>
      <c r="D625" s="6"/>
      <c r="E625" s="6"/>
      <c r="F625" s="6"/>
      <c r="G625" s="122" t="s">
        <v>73</v>
      </c>
      <c r="H625" s="122">
        <v>1357</v>
      </c>
      <c r="I625" s="6"/>
      <c r="J625" s="6"/>
      <c r="K625" s="6"/>
      <c r="L625" s="6"/>
      <c r="M625" s="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86"/>
      <c r="AY625" s="86"/>
      <c r="AZ625" s="86"/>
      <c r="BA625" s="86"/>
      <c r="BB625" s="86"/>
      <c r="BC625" s="86"/>
      <c r="BD625" s="86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6"/>
      <c r="BQ625" s="86"/>
      <c r="BR625" s="86"/>
      <c r="BS625" s="86"/>
      <c r="BT625" s="86"/>
      <c r="BU625" s="86"/>
      <c r="BV625" s="86"/>
      <c r="BW625" s="86"/>
      <c r="BX625" s="86"/>
      <c r="BY625" s="86"/>
      <c r="BZ625" s="86"/>
      <c r="CA625" s="86"/>
      <c r="CB625" s="86"/>
      <c r="CC625" s="86"/>
      <c r="CD625" s="86"/>
      <c r="CE625" s="86"/>
      <c r="CF625" s="86"/>
      <c r="CG625" s="86"/>
      <c r="CH625" s="86"/>
      <c r="CI625" s="86"/>
      <c r="CJ625" s="86"/>
      <c r="CK625" s="86"/>
      <c r="CL625" s="86"/>
      <c r="CM625" s="86"/>
      <c r="CN625" s="86"/>
      <c r="CO625" s="86"/>
      <c r="CP625" s="86"/>
      <c r="CQ625" s="86"/>
      <c r="CR625" s="86"/>
      <c r="CS625" s="86"/>
      <c r="CT625" s="86"/>
      <c r="CU625" s="86"/>
      <c r="CV625" s="86"/>
      <c r="CW625" s="86"/>
      <c r="CX625" s="86"/>
      <c r="CY625" s="86"/>
      <c r="CZ625" s="86"/>
      <c r="DA625" s="86"/>
      <c r="DB625" s="86"/>
      <c r="DC625" s="86"/>
      <c r="DD625" s="86"/>
      <c r="DE625" s="86"/>
      <c r="DF625" s="86"/>
      <c r="DG625" s="86"/>
      <c r="DH625" s="86"/>
    </row>
    <row r="626" spans="1:112" s="69" customFormat="1" ht="25.5">
      <c r="A626" s="6"/>
      <c r="B626" s="6"/>
      <c r="C626" s="6" t="s">
        <v>1363</v>
      </c>
      <c r="D626" s="6" t="s">
        <v>163</v>
      </c>
      <c r="E626" s="6" t="s">
        <v>1364</v>
      </c>
      <c r="F626" s="6" t="s">
        <v>1365</v>
      </c>
      <c r="G626" s="122" t="s">
        <v>73</v>
      </c>
      <c r="H626" s="122">
        <v>4570</v>
      </c>
      <c r="I626" s="6"/>
      <c r="J626" s="6"/>
      <c r="K626" s="114">
        <v>43620</v>
      </c>
      <c r="L626" s="6" t="s">
        <v>1366</v>
      </c>
      <c r="M626" s="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  <c r="BT626" s="86"/>
      <c r="BU626" s="86"/>
      <c r="BV626" s="86"/>
      <c r="BW626" s="86"/>
      <c r="BX626" s="86"/>
      <c r="BY626" s="86"/>
      <c r="BZ626" s="86"/>
      <c r="CA626" s="86"/>
      <c r="CB626" s="86"/>
      <c r="CC626" s="86"/>
      <c r="CD626" s="86"/>
      <c r="CE626" s="86"/>
      <c r="CF626" s="86"/>
      <c r="CG626" s="86"/>
      <c r="CH626" s="86"/>
      <c r="CI626" s="86"/>
      <c r="CJ626" s="86"/>
      <c r="CK626" s="86"/>
      <c r="CL626" s="86"/>
      <c r="CM626" s="86"/>
      <c r="CN626" s="86"/>
      <c r="CO626" s="86"/>
      <c r="CP626" s="86"/>
      <c r="CQ626" s="86"/>
      <c r="CR626" s="86"/>
      <c r="CS626" s="86"/>
      <c r="CT626" s="86"/>
      <c r="CU626" s="86"/>
      <c r="CV626" s="86"/>
      <c r="CW626" s="86"/>
      <c r="CX626" s="86"/>
      <c r="CY626" s="86"/>
      <c r="CZ626" s="86"/>
      <c r="DA626" s="86"/>
      <c r="DB626" s="86"/>
      <c r="DC626" s="86"/>
      <c r="DD626" s="86"/>
      <c r="DE626" s="86"/>
      <c r="DF626" s="86"/>
      <c r="DG626" s="86"/>
      <c r="DH626" s="86"/>
    </row>
    <row r="627" spans="1:112" s="69" customFormat="1" ht="12.75">
      <c r="A627" s="6"/>
      <c r="B627" s="6"/>
      <c r="C627" s="6" t="s">
        <v>1367</v>
      </c>
      <c r="D627" s="6" t="s">
        <v>301</v>
      </c>
      <c r="E627" s="6" t="s">
        <v>1368</v>
      </c>
      <c r="F627" s="6" t="s">
        <v>1369</v>
      </c>
      <c r="G627" s="122" t="s">
        <v>878</v>
      </c>
      <c r="H627" s="122">
        <v>216000</v>
      </c>
      <c r="I627" s="6"/>
      <c r="J627" s="6"/>
      <c r="K627" s="114">
        <v>43620</v>
      </c>
      <c r="L627" s="6" t="s">
        <v>1370</v>
      </c>
      <c r="M627" s="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86"/>
      <c r="AY627" s="86"/>
      <c r="AZ627" s="86"/>
      <c r="BA627" s="86"/>
      <c r="BB627" s="86"/>
      <c r="BC627" s="86"/>
      <c r="BD627" s="86"/>
      <c r="BE627" s="86"/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6"/>
      <c r="BQ627" s="86"/>
      <c r="BR627" s="86"/>
      <c r="BS627" s="86"/>
      <c r="BT627" s="86"/>
      <c r="BU627" s="86"/>
      <c r="BV627" s="86"/>
      <c r="BW627" s="86"/>
      <c r="BX627" s="86"/>
      <c r="BY627" s="86"/>
      <c r="BZ627" s="86"/>
      <c r="CA627" s="86"/>
      <c r="CB627" s="86"/>
      <c r="CC627" s="86"/>
      <c r="CD627" s="86"/>
      <c r="CE627" s="86"/>
      <c r="CF627" s="86"/>
      <c r="CG627" s="86"/>
      <c r="CH627" s="86"/>
      <c r="CI627" s="86"/>
      <c r="CJ627" s="86"/>
      <c r="CK627" s="86"/>
      <c r="CL627" s="86"/>
      <c r="CM627" s="86"/>
      <c r="CN627" s="86"/>
      <c r="CO627" s="86"/>
      <c r="CP627" s="86"/>
      <c r="CQ627" s="86"/>
      <c r="CR627" s="86"/>
      <c r="CS627" s="86"/>
      <c r="CT627" s="86"/>
      <c r="CU627" s="86"/>
      <c r="CV627" s="86"/>
      <c r="CW627" s="86"/>
      <c r="CX627" s="86"/>
      <c r="CY627" s="86"/>
      <c r="CZ627" s="86"/>
      <c r="DA627" s="86"/>
      <c r="DB627" s="86"/>
      <c r="DC627" s="86"/>
      <c r="DD627" s="86"/>
      <c r="DE627" s="86"/>
      <c r="DF627" s="86"/>
      <c r="DG627" s="86"/>
      <c r="DH627" s="86"/>
    </row>
    <row r="628" spans="1:112" s="69" customFormat="1" ht="12.75">
      <c r="A628" s="6"/>
      <c r="B628" s="6"/>
      <c r="C628" s="6" t="s">
        <v>1367</v>
      </c>
      <c r="D628" s="6" t="s">
        <v>301</v>
      </c>
      <c r="E628" s="6" t="s">
        <v>1368</v>
      </c>
      <c r="F628" s="6" t="s">
        <v>1371</v>
      </c>
      <c r="G628" s="122" t="s">
        <v>73</v>
      </c>
      <c r="H628" s="122">
        <v>2500</v>
      </c>
      <c r="I628" s="6"/>
      <c r="J628" s="6"/>
      <c r="K628" s="114">
        <v>43620</v>
      </c>
      <c r="L628" s="6" t="s">
        <v>1372</v>
      </c>
      <c r="M628" s="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86"/>
      <c r="AY628" s="86"/>
      <c r="AZ628" s="86"/>
      <c r="BA628" s="86"/>
      <c r="BB628" s="86"/>
      <c r="BC628" s="86"/>
      <c r="BD628" s="86"/>
      <c r="BE628" s="86"/>
      <c r="BF628" s="86"/>
      <c r="BG628" s="86"/>
      <c r="BH628" s="86"/>
      <c r="BI628" s="86"/>
      <c r="BJ628" s="86"/>
      <c r="BK628" s="86"/>
      <c r="BL628" s="86"/>
      <c r="BM628" s="86"/>
      <c r="BN628" s="86"/>
      <c r="BO628" s="86"/>
      <c r="BP628" s="86"/>
      <c r="BQ628" s="86"/>
      <c r="BR628" s="86"/>
      <c r="BS628" s="86"/>
      <c r="BT628" s="86"/>
      <c r="BU628" s="86"/>
      <c r="BV628" s="86"/>
      <c r="BW628" s="86"/>
      <c r="BX628" s="86"/>
      <c r="BY628" s="86"/>
      <c r="BZ628" s="86"/>
      <c r="CA628" s="86"/>
      <c r="CB628" s="86"/>
      <c r="CC628" s="86"/>
      <c r="CD628" s="86"/>
      <c r="CE628" s="86"/>
      <c r="CF628" s="86"/>
      <c r="CG628" s="86"/>
      <c r="CH628" s="86"/>
      <c r="CI628" s="86"/>
      <c r="CJ628" s="86"/>
      <c r="CK628" s="86"/>
      <c r="CL628" s="86"/>
      <c r="CM628" s="86"/>
      <c r="CN628" s="86"/>
      <c r="CO628" s="86"/>
      <c r="CP628" s="86"/>
      <c r="CQ628" s="86"/>
      <c r="CR628" s="86"/>
      <c r="CS628" s="86"/>
      <c r="CT628" s="86"/>
      <c r="CU628" s="86"/>
      <c r="CV628" s="86"/>
      <c r="CW628" s="86"/>
      <c r="CX628" s="86"/>
      <c r="CY628" s="86"/>
      <c r="CZ628" s="86"/>
      <c r="DA628" s="86"/>
      <c r="DB628" s="86"/>
      <c r="DC628" s="86"/>
      <c r="DD628" s="86"/>
      <c r="DE628" s="86"/>
      <c r="DF628" s="86"/>
      <c r="DG628" s="86"/>
      <c r="DH628" s="86"/>
    </row>
    <row r="629" spans="1:112" s="69" customFormat="1" ht="25.5">
      <c r="A629" s="6"/>
      <c r="B629" s="6"/>
      <c r="C629" s="6" t="s">
        <v>1367</v>
      </c>
      <c r="D629" s="6" t="s">
        <v>301</v>
      </c>
      <c r="E629" s="6" t="s">
        <v>1373</v>
      </c>
      <c r="F629" s="6" t="s">
        <v>1369</v>
      </c>
      <c r="G629" s="122" t="s">
        <v>73</v>
      </c>
      <c r="H629" s="122">
        <v>5000</v>
      </c>
      <c r="I629" s="6"/>
      <c r="J629" s="6"/>
      <c r="K629" s="114">
        <v>43620</v>
      </c>
      <c r="L629" s="6" t="s">
        <v>1374</v>
      </c>
      <c r="M629" s="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86"/>
      <c r="AY629" s="86"/>
      <c r="AZ629" s="86"/>
      <c r="BA629" s="86"/>
      <c r="BB629" s="86"/>
      <c r="BC629" s="86"/>
      <c r="BD629" s="86"/>
      <c r="BE629" s="86"/>
      <c r="BF629" s="86"/>
      <c r="BG629" s="86"/>
      <c r="BH629" s="86"/>
      <c r="BI629" s="86"/>
      <c r="BJ629" s="86"/>
      <c r="BK629" s="86"/>
      <c r="BL629" s="86"/>
      <c r="BM629" s="86"/>
      <c r="BN629" s="86"/>
      <c r="BO629" s="86"/>
      <c r="BP629" s="86"/>
      <c r="BQ629" s="86"/>
      <c r="BR629" s="86"/>
      <c r="BS629" s="86"/>
      <c r="BT629" s="86"/>
      <c r="BU629" s="86"/>
      <c r="BV629" s="86"/>
      <c r="BW629" s="86"/>
      <c r="BX629" s="86"/>
      <c r="BY629" s="86"/>
      <c r="BZ629" s="86"/>
      <c r="CA629" s="86"/>
      <c r="CB629" s="86"/>
      <c r="CC629" s="86"/>
      <c r="CD629" s="86"/>
      <c r="CE629" s="86"/>
      <c r="CF629" s="86"/>
      <c r="CG629" s="86"/>
      <c r="CH629" s="86"/>
      <c r="CI629" s="86"/>
      <c r="CJ629" s="86"/>
      <c r="CK629" s="86"/>
      <c r="CL629" s="86"/>
      <c r="CM629" s="86"/>
      <c r="CN629" s="86"/>
      <c r="CO629" s="86"/>
      <c r="CP629" s="86"/>
      <c r="CQ629" s="86"/>
      <c r="CR629" s="86"/>
      <c r="CS629" s="86"/>
      <c r="CT629" s="86"/>
      <c r="CU629" s="86"/>
      <c r="CV629" s="86"/>
      <c r="CW629" s="86"/>
      <c r="CX629" s="86"/>
      <c r="CY629" s="86"/>
      <c r="CZ629" s="86"/>
      <c r="DA629" s="86"/>
      <c r="DB629" s="86"/>
      <c r="DC629" s="86"/>
      <c r="DD629" s="86"/>
      <c r="DE629" s="86"/>
      <c r="DF629" s="86"/>
      <c r="DG629" s="86"/>
      <c r="DH629" s="86"/>
    </row>
    <row r="630" spans="1:112" s="69" customFormat="1" ht="25.5">
      <c r="A630" s="6"/>
      <c r="B630" s="6"/>
      <c r="C630" s="6" t="s">
        <v>1375</v>
      </c>
      <c r="D630" s="6" t="s">
        <v>153</v>
      </c>
      <c r="E630" s="6" t="s">
        <v>1376</v>
      </c>
      <c r="F630" s="6" t="s">
        <v>1377</v>
      </c>
      <c r="G630" s="122" t="s">
        <v>37</v>
      </c>
      <c r="H630" s="122">
        <v>200</v>
      </c>
      <c r="I630" s="6"/>
      <c r="J630" s="6"/>
      <c r="K630" s="114">
        <v>43623</v>
      </c>
      <c r="L630" s="6" t="s">
        <v>1378</v>
      </c>
      <c r="M630" s="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86"/>
      <c r="AY630" s="86"/>
      <c r="AZ630" s="86"/>
      <c r="BA630" s="86"/>
      <c r="BB630" s="86"/>
      <c r="BC630" s="86"/>
      <c r="BD630" s="86"/>
      <c r="BE630" s="86"/>
      <c r="BF630" s="86"/>
      <c r="BG630" s="86"/>
      <c r="BH630" s="86"/>
      <c r="BI630" s="86"/>
      <c r="BJ630" s="86"/>
      <c r="BK630" s="86"/>
      <c r="BL630" s="86"/>
      <c r="BM630" s="86"/>
      <c r="BN630" s="86"/>
      <c r="BO630" s="86"/>
      <c r="BP630" s="86"/>
      <c r="BQ630" s="86"/>
      <c r="BR630" s="86"/>
      <c r="BS630" s="86"/>
      <c r="BT630" s="86"/>
      <c r="BU630" s="86"/>
      <c r="BV630" s="86"/>
      <c r="BW630" s="86"/>
      <c r="BX630" s="86"/>
      <c r="BY630" s="86"/>
      <c r="BZ630" s="86"/>
      <c r="CA630" s="86"/>
      <c r="CB630" s="86"/>
      <c r="CC630" s="86"/>
      <c r="CD630" s="86"/>
      <c r="CE630" s="86"/>
      <c r="CF630" s="86"/>
      <c r="CG630" s="86"/>
      <c r="CH630" s="86"/>
      <c r="CI630" s="86"/>
      <c r="CJ630" s="86"/>
      <c r="CK630" s="86"/>
      <c r="CL630" s="86"/>
      <c r="CM630" s="86"/>
      <c r="CN630" s="86"/>
      <c r="CO630" s="86"/>
      <c r="CP630" s="86"/>
      <c r="CQ630" s="86"/>
      <c r="CR630" s="86"/>
      <c r="CS630" s="86"/>
      <c r="CT630" s="86"/>
      <c r="CU630" s="86"/>
      <c r="CV630" s="86"/>
      <c r="CW630" s="86"/>
      <c r="CX630" s="86"/>
      <c r="CY630" s="86"/>
      <c r="CZ630" s="86"/>
      <c r="DA630" s="86"/>
      <c r="DB630" s="86"/>
      <c r="DC630" s="86"/>
      <c r="DD630" s="86"/>
      <c r="DE630" s="86"/>
      <c r="DF630" s="86"/>
      <c r="DG630" s="86"/>
      <c r="DH630" s="86"/>
    </row>
    <row r="631" spans="1:112" s="69" customFormat="1" ht="12.75">
      <c r="A631" s="6"/>
      <c r="B631" s="6"/>
      <c r="C631" s="6"/>
      <c r="D631" s="6"/>
      <c r="E631" s="6"/>
      <c r="F631" s="6"/>
      <c r="G631" s="122" t="s">
        <v>61</v>
      </c>
      <c r="H631" s="122">
        <v>10000</v>
      </c>
      <c r="I631" s="6"/>
      <c r="J631" s="6"/>
      <c r="K631" s="6"/>
      <c r="L631" s="6"/>
      <c r="M631" s="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86"/>
      <c r="AY631" s="86"/>
      <c r="AZ631" s="86"/>
      <c r="BA631" s="86"/>
      <c r="BB631" s="86"/>
      <c r="BC631" s="86"/>
      <c r="BD631" s="86"/>
      <c r="BE631" s="86"/>
      <c r="BF631" s="86"/>
      <c r="BG631" s="86"/>
      <c r="BH631" s="86"/>
      <c r="BI631" s="86"/>
      <c r="BJ631" s="86"/>
      <c r="BK631" s="86"/>
      <c r="BL631" s="86"/>
      <c r="BM631" s="86"/>
      <c r="BN631" s="86"/>
      <c r="BO631" s="86"/>
      <c r="BP631" s="86"/>
      <c r="BQ631" s="86"/>
      <c r="BR631" s="86"/>
      <c r="BS631" s="86"/>
      <c r="BT631" s="86"/>
      <c r="BU631" s="86"/>
      <c r="BV631" s="86"/>
      <c r="BW631" s="86"/>
      <c r="BX631" s="86"/>
      <c r="BY631" s="86"/>
      <c r="BZ631" s="86"/>
      <c r="CA631" s="86"/>
      <c r="CB631" s="86"/>
      <c r="CC631" s="86"/>
      <c r="CD631" s="86"/>
      <c r="CE631" s="86"/>
      <c r="CF631" s="86"/>
      <c r="CG631" s="86"/>
      <c r="CH631" s="86"/>
      <c r="CI631" s="86"/>
      <c r="CJ631" s="86"/>
      <c r="CK631" s="86"/>
      <c r="CL631" s="86"/>
      <c r="CM631" s="86"/>
      <c r="CN631" s="86"/>
      <c r="CO631" s="86"/>
      <c r="CP631" s="86"/>
      <c r="CQ631" s="86"/>
      <c r="CR631" s="86"/>
      <c r="CS631" s="86"/>
      <c r="CT631" s="86"/>
      <c r="CU631" s="86"/>
      <c r="CV631" s="86"/>
      <c r="CW631" s="86"/>
      <c r="CX631" s="86"/>
      <c r="CY631" s="86"/>
      <c r="CZ631" s="86"/>
      <c r="DA631" s="86"/>
      <c r="DB631" s="86"/>
      <c r="DC631" s="86"/>
      <c r="DD631" s="86"/>
      <c r="DE631" s="86"/>
      <c r="DF631" s="86"/>
      <c r="DG631" s="86"/>
      <c r="DH631" s="86"/>
    </row>
    <row r="632" spans="1:112" s="69" customFormat="1" ht="12.75">
      <c r="A632" s="6"/>
      <c r="B632" s="6"/>
      <c r="C632" s="122" t="s">
        <v>1379</v>
      </c>
      <c r="D632" s="122" t="s">
        <v>89</v>
      </c>
      <c r="E632" s="122" t="s">
        <v>1380</v>
      </c>
      <c r="F632" s="122" t="s">
        <v>1381</v>
      </c>
      <c r="G632" s="122" t="s">
        <v>160</v>
      </c>
      <c r="H632" s="6"/>
      <c r="I632" s="6"/>
      <c r="J632" s="6">
        <v>2384</v>
      </c>
      <c r="K632" s="114">
        <v>43621</v>
      </c>
      <c r="L632" s="6" t="s">
        <v>1382</v>
      </c>
      <c r="M632" s="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86"/>
      <c r="AY632" s="86"/>
      <c r="AZ632" s="86"/>
      <c r="BA632" s="86"/>
      <c r="BB632" s="86"/>
      <c r="BC632" s="86"/>
      <c r="BD632" s="86"/>
      <c r="BE632" s="86"/>
      <c r="BF632" s="86"/>
      <c r="BG632" s="86"/>
      <c r="BH632" s="86"/>
      <c r="BI632" s="86"/>
      <c r="BJ632" s="86"/>
      <c r="BK632" s="86"/>
      <c r="BL632" s="86"/>
      <c r="BM632" s="86"/>
      <c r="BN632" s="86"/>
      <c r="BO632" s="86"/>
      <c r="BP632" s="86"/>
      <c r="BQ632" s="86"/>
      <c r="BR632" s="86"/>
      <c r="BS632" s="86"/>
      <c r="BT632" s="86"/>
      <c r="BU632" s="86"/>
      <c r="BV632" s="86"/>
      <c r="BW632" s="86"/>
      <c r="BX632" s="86"/>
      <c r="BY632" s="86"/>
      <c r="BZ632" s="86"/>
      <c r="CA632" s="86"/>
      <c r="CB632" s="86"/>
      <c r="CC632" s="86"/>
      <c r="CD632" s="86"/>
      <c r="CE632" s="86"/>
      <c r="CF632" s="86"/>
      <c r="CG632" s="86"/>
      <c r="CH632" s="86"/>
      <c r="CI632" s="86"/>
      <c r="CJ632" s="86"/>
      <c r="CK632" s="86"/>
      <c r="CL632" s="86"/>
      <c r="CM632" s="86"/>
      <c r="CN632" s="86"/>
      <c r="CO632" s="86"/>
      <c r="CP632" s="86"/>
      <c r="CQ632" s="86"/>
      <c r="CR632" s="86"/>
      <c r="CS632" s="86"/>
      <c r="CT632" s="86"/>
      <c r="CU632" s="86"/>
      <c r="CV632" s="86"/>
      <c r="CW632" s="86"/>
      <c r="CX632" s="86"/>
      <c r="CY632" s="86"/>
      <c r="CZ632" s="86"/>
      <c r="DA632" s="86"/>
      <c r="DB632" s="86"/>
      <c r="DC632" s="86"/>
      <c r="DD632" s="86"/>
      <c r="DE632" s="86"/>
      <c r="DF632" s="86"/>
      <c r="DG632" s="86"/>
      <c r="DH632" s="86"/>
    </row>
    <row r="633" spans="1:112" s="69" customFormat="1" ht="25.5">
      <c r="A633" s="6"/>
      <c r="B633" s="6"/>
      <c r="C633" s="122" t="s">
        <v>1379</v>
      </c>
      <c r="D633" s="122" t="s">
        <v>89</v>
      </c>
      <c r="E633" s="6" t="s">
        <v>1383</v>
      </c>
      <c r="F633" s="122" t="s">
        <v>1384</v>
      </c>
      <c r="G633" s="122" t="s">
        <v>61</v>
      </c>
      <c r="H633" s="6"/>
      <c r="I633" s="6"/>
      <c r="J633" s="6">
        <v>10000</v>
      </c>
      <c r="K633" s="114">
        <v>43621</v>
      </c>
      <c r="L633" s="6" t="s">
        <v>1385</v>
      </c>
      <c r="M633" s="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86"/>
      <c r="AY633" s="86"/>
      <c r="AZ633" s="86"/>
      <c r="BA633" s="86"/>
      <c r="BB633" s="86"/>
      <c r="BC633" s="86"/>
      <c r="BD633" s="86"/>
      <c r="BE633" s="86"/>
      <c r="BF633" s="86"/>
      <c r="BG633" s="86"/>
      <c r="BH633" s="86"/>
      <c r="BI633" s="86"/>
      <c r="BJ633" s="86"/>
      <c r="BK633" s="86"/>
      <c r="BL633" s="86"/>
      <c r="BM633" s="86"/>
      <c r="BN633" s="86"/>
      <c r="BO633" s="86"/>
      <c r="BP633" s="86"/>
      <c r="BQ633" s="86"/>
      <c r="BR633" s="86"/>
      <c r="BS633" s="86"/>
      <c r="BT633" s="86"/>
      <c r="BU633" s="86"/>
      <c r="BV633" s="86"/>
      <c r="BW633" s="86"/>
      <c r="BX633" s="86"/>
      <c r="BY633" s="86"/>
      <c r="BZ633" s="86"/>
      <c r="CA633" s="86"/>
      <c r="CB633" s="86"/>
      <c r="CC633" s="86"/>
      <c r="CD633" s="86"/>
      <c r="CE633" s="86"/>
      <c r="CF633" s="86"/>
      <c r="CG633" s="86"/>
      <c r="CH633" s="86"/>
      <c r="CI633" s="86"/>
      <c r="CJ633" s="86"/>
      <c r="CK633" s="86"/>
      <c r="CL633" s="86"/>
      <c r="CM633" s="86"/>
      <c r="CN633" s="86"/>
      <c r="CO633" s="86"/>
      <c r="CP633" s="86"/>
      <c r="CQ633" s="86"/>
      <c r="CR633" s="86"/>
      <c r="CS633" s="86"/>
      <c r="CT633" s="86"/>
      <c r="CU633" s="86"/>
      <c r="CV633" s="86"/>
      <c r="CW633" s="86"/>
      <c r="CX633" s="86"/>
      <c r="CY633" s="86"/>
      <c r="CZ633" s="86"/>
      <c r="DA633" s="86"/>
      <c r="DB633" s="86"/>
      <c r="DC633" s="86"/>
      <c r="DD633" s="86"/>
      <c r="DE633" s="86"/>
      <c r="DF633" s="86"/>
      <c r="DG633" s="86"/>
      <c r="DH633" s="86"/>
    </row>
    <row r="634" spans="1:112" s="69" customFormat="1" ht="25.5">
      <c r="A634" s="6"/>
      <c r="B634" s="6"/>
      <c r="C634" s="122" t="s">
        <v>1386</v>
      </c>
      <c r="D634" s="122" t="s">
        <v>89</v>
      </c>
      <c r="E634" s="122" t="s">
        <v>1387</v>
      </c>
      <c r="F634" s="122" t="s">
        <v>1388</v>
      </c>
      <c r="G634" s="122" t="s">
        <v>61</v>
      </c>
      <c r="H634" s="6"/>
      <c r="I634" s="6"/>
      <c r="J634" s="6">
        <v>49000</v>
      </c>
      <c r="K634" s="114">
        <v>43622</v>
      </c>
      <c r="L634" s="122" t="s">
        <v>1389</v>
      </c>
      <c r="M634" s="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86"/>
      <c r="AY634" s="86"/>
      <c r="AZ634" s="86"/>
      <c r="BA634" s="86"/>
      <c r="BB634" s="86"/>
      <c r="BC634" s="86"/>
      <c r="BD634" s="86"/>
      <c r="BE634" s="86"/>
      <c r="BF634" s="86"/>
      <c r="BG634" s="86"/>
      <c r="BH634" s="86"/>
      <c r="BI634" s="86"/>
      <c r="BJ634" s="86"/>
      <c r="BK634" s="86"/>
      <c r="BL634" s="86"/>
      <c r="BM634" s="86"/>
      <c r="BN634" s="86"/>
      <c r="BO634" s="86"/>
      <c r="BP634" s="86"/>
      <c r="BQ634" s="86"/>
      <c r="BR634" s="86"/>
      <c r="BS634" s="86"/>
      <c r="BT634" s="86"/>
      <c r="BU634" s="86"/>
      <c r="BV634" s="86"/>
      <c r="BW634" s="86"/>
      <c r="BX634" s="86"/>
      <c r="BY634" s="86"/>
      <c r="BZ634" s="86"/>
      <c r="CA634" s="86"/>
      <c r="CB634" s="86"/>
      <c r="CC634" s="86"/>
      <c r="CD634" s="86"/>
      <c r="CE634" s="86"/>
      <c r="CF634" s="86"/>
      <c r="CG634" s="86"/>
      <c r="CH634" s="86"/>
      <c r="CI634" s="86"/>
      <c r="CJ634" s="86"/>
      <c r="CK634" s="86"/>
      <c r="CL634" s="86"/>
      <c r="CM634" s="86"/>
      <c r="CN634" s="86"/>
      <c r="CO634" s="86"/>
      <c r="CP634" s="86"/>
      <c r="CQ634" s="86"/>
      <c r="CR634" s="86"/>
      <c r="CS634" s="86"/>
      <c r="CT634" s="86"/>
      <c r="CU634" s="86"/>
      <c r="CV634" s="86"/>
      <c r="CW634" s="86"/>
      <c r="CX634" s="86"/>
      <c r="CY634" s="86"/>
      <c r="CZ634" s="86"/>
      <c r="DA634" s="86"/>
      <c r="DB634" s="86"/>
      <c r="DC634" s="86"/>
      <c r="DD634" s="86"/>
      <c r="DE634" s="86"/>
      <c r="DF634" s="86"/>
      <c r="DG634" s="86"/>
      <c r="DH634" s="86"/>
    </row>
    <row r="635" spans="1:112" s="69" customFormat="1" ht="25.5">
      <c r="A635" s="6"/>
      <c r="B635" s="6"/>
      <c r="C635" s="122" t="s">
        <v>776</v>
      </c>
      <c r="D635" s="122" t="s">
        <v>89</v>
      </c>
      <c r="E635" s="122" t="s">
        <v>1390</v>
      </c>
      <c r="F635" s="122" t="s">
        <v>1391</v>
      </c>
      <c r="G635" s="122" t="s">
        <v>37</v>
      </c>
      <c r="H635" s="6"/>
      <c r="I635" s="6"/>
      <c r="J635" s="6">
        <v>500</v>
      </c>
      <c r="K635" s="114">
        <v>43622</v>
      </c>
      <c r="L635" s="122" t="s">
        <v>1392</v>
      </c>
      <c r="M635" s="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86"/>
      <c r="AY635" s="86"/>
      <c r="AZ635" s="86"/>
      <c r="BA635" s="86"/>
      <c r="BB635" s="86"/>
      <c r="BC635" s="86"/>
      <c r="BD635" s="86"/>
      <c r="BE635" s="86"/>
      <c r="BF635" s="86"/>
      <c r="BG635" s="86"/>
      <c r="BH635" s="86"/>
      <c r="BI635" s="86"/>
      <c r="BJ635" s="86"/>
      <c r="BK635" s="86"/>
      <c r="BL635" s="86"/>
      <c r="BM635" s="86"/>
      <c r="BN635" s="86"/>
      <c r="BO635" s="86"/>
      <c r="BP635" s="86"/>
      <c r="BQ635" s="86"/>
      <c r="BR635" s="86"/>
      <c r="BS635" s="86"/>
      <c r="BT635" s="86"/>
      <c r="BU635" s="86"/>
      <c r="BV635" s="86"/>
      <c r="BW635" s="86"/>
      <c r="BX635" s="86"/>
      <c r="BY635" s="86"/>
      <c r="BZ635" s="86"/>
      <c r="CA635" s="86"/>
      <c r="CB635" s="86"/>
      <c r="CC635" s="86"/>
      <c r="CD635" s="86"/>
      <c r="CE635" s="86"/>
      <c r="CF635" s="86"/>
      <c r="CG635" s="86"/>
      <c r="CH635" s="86"/>
      <c r="CI635" s="86"/>
      <c r="CJ635" s="86"/>
      <c r="CK635" s="86"/>
      <c r="CL635" s="86"/>
      <c r="CM635" s="86"/>
      <c r="CN635" s="86"/>
      <c r="CO635" s="86"/>
      <c r="CP635" s="86"/>
      <c r="CQ635" s="86"/>
      <c r="CR635" s="86"/>
      <c r="CS635" s="86"/>
      <c r="CT635" s="86"/>
      <c r="CU635" s="86"/>
      <c r="CV635" s="86"/>
      <c r="CW635" s="86"/>
      <c r="CX635" s="86"/>
      <c r="CY635" s="86"/>
      <c r="CZ635" s="86"/>
      <c r="DA635" s="86"/>
      <c r="DB635" s="86"/>
      <c r="DC635" s="86"/>
      <c r="DD635" s="86"/>
      <c r="DE635" s="86"/>
      <c r="DF635" s="86"/>
      <c r="DG635" s="86"/>
      <c r="DH635" s="86"/>
    </row>
    <row r="636" spans="1:112" s="69" customFormat="1" ht="25.5">
      <c r="A636" s="6"/>
      <c r="B636" s="6"/>
      <c r="C636" s="6"/>
      <c r="D636" s="6"/>
      <c r="E636" s="122" t="s">
        <v>1393</v>
      </c>
      <c r="F636" s="6"/>
      <c r="G636" s="122" t="s">
        <v>1131</v>
      </c>
      <c r="H636" s="6"/>
      <c r="I636" s="6"/>
      <c r="J636" s="6">
        <v>2000</v>
      </c>
      <c r="K636" s="6"/>
      <c r="L636" s="6"/>
      <c r="M636" s="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  <c r="AZ636" s="86"/>
      <c r="BA636" s="86"/>
      <c r="BB636" s="86"/>
      <c r="BC636" s="86"/>
      <c r="BD636" s="86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6"/>
      <c r="BQ636" s="86"/>
      <c r="BR636" s="86"/>
      <c r="BS636" s="86"/>
      <c r="BT636" s="86"/>
      <c r="BU636" s="86"/>
      <c r="BV636" s="86"/>
      <c r="BW636" s="86"/>
      <c r="BX636" s="86"/>
      <c r="BY636" s="86"/>
      <c r="BZ636" s="86"/>
      <c r="CA636" s="86"/>
      <c r="CB636" s="86"/>
      <c r="CC636" s="86"/>
      <c r="CD636" s="86"/>
      <c r="CE636" s="86"/>
      <c r="CF636" s="86"/>
      <c r="CG636" s="86"/>
      <c r="CH636" s="86"/>
      <c r="CI636" s="86"/>
      <c r="CJ636" s="86"/>
      <c r="CK636" s="86"/>
      <c r="CL636" s="86"/>
      <c r="CM636" s="86"/>
      <c r="CN636" s="86"/>
      <c r="CO636" s="86"/>
      <c r="CP636" s="86"/>
      <c r="CQ636" s="86"/>
      <c r="CR636" s="86"/>
      <c r="CS636" s="86"/>
      <c r="CT636" s="86"/>
      <c r="CU636" s="86"/>
      <c r="CV636" s="86"/>
      <c r="CW636" s="86"/>
      <c r="CX636" s="86"/>
      <c r="CY636" s="86"/>
      <c r="CZ636" s="86"/>
      <c r="DA636" s="86"/>
      <c r="DB636" s="86"/>
      <c r="DC636" s="86"/>
      <c r="DD636" s="86"/>
      <c r="DE636" s="86"/>
      <c r="DF636" s="86"/>
      <c r="DG636" s="86"/>
      <c r="DH636" s="86"/>
    </row>
    <row r="637" spans="1:112" s="69" customFormat="1" ht="25.5">
      <c r="A637" s="6"/>
      <c r="B637" s="6"/>
      <c r="C637" s="122" t="s">
        <v>1394</v>
      </c>
      <c r="D637" s="122" t="s">
        <v>89</v>
      </c>
      <c r="E637" s="122" t="s">
        <v>1395</v>
      </c>
      <c r="F637" s="122" t="s">
        <v>1396</v>
      </c>
      <c r="G637" s="122" t="s">
        <v>61</v>
      </c>
      <c r="H637" s="6"/>
      <c r="I637" s="6"/>
      <c r="J637" s="6">
        <v>20000</v>
      </c>
      <c r="K637" s="114">
        <v>43622</v>
      </c>
      <c r="L637" s="6" t="s">
        <v>1397</v>
      </c>
      <c r="M637" s="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86"/>
      <c r="AY637" s="86"/>
      <c r="AZ637" s="86"/>
      <c r="BA637" s="86"/>
      <c r="BB637" s="86"/>
      <c r="BC637" s="86"/>
      <c r="BD637" s="86"/>
      <c r="BE637" s="86"/>
      <c r="BF637" s="86"/>
      <c r="BG637" s="86"/>
      <c r="BH637" s="86"/>
      <c r="BI637" s="86"/>
      <c r="BJ637" s="86"/>
      <c r="BK637" s="86"/>
      <c r="BL637" s="86"/>
      <c r="BM637" s="86"/>
      <c r="BN637" s="86"/>
      <c r="BO637" s="86"/>
      <c r="BP637" s="86"/>
      <c r="BQ637" s="86"/>
      <c r="BR637" s="86"/>
      <c r="BS637" s="86"/>
      <c r="BT637" s="86"/>
      <c r="BU637" s="86"/>
      <c r="BV637" s="86"/>
      <c r="BW637" s="86"/>
      <c r="BX637" s="86"/>
      <c r="BY637" s="86"/>
      <c r="BZ637" s="86"/>
      <c r="CA637" s="86"/>
      <c r="CB637" s="86"/>
      <c r="CC637" s="86"/>
      <c r="CD637" s="86"/>
      <c r="CE637" s="86"/>
      <c r="CF637" s="86"/>
      <c r="CG637" s="86"/>
      <c r="CH637" s="86"/>
      <c r="CI637" s="86"/>
      <c r="CJ637" s="86"/>
      <c r="CK637" s="86"/>
      <c r="CL637" s="86"/>
      <c r="CM637" s="86"/>
      <c r="CN637" s="86"/>
      <c r="CO637" s="86"/>
      <c r="CP637" s="86"/>
      <c r="CQ637" s="86"/>
      <c r="CR637" s="86"/>
      <c r="CS637" s="86"/>
      <c r="CT637" s="86"/>
      <c r="CU637" s="86"/>
      <c r="CV637" s="86"/>
      <c r="CW637" s="86"/>
      <c r="CX637" s="86"/>
      <c r="CY637" s="86"/>
      <c r="CZ637" s="86"/>
      <c r="DA637" s="86"/>
      <c r="DB637" s="86"/>
      <c r="DC637" s="86"/>
      <c r="DD637" s="86"/>
      <c r="DE637" s="86"/>
      <c r="DF637" s="86"/>
      <c r="DG637" s="86"/>
      <c r="DH637" s="86"/>
    </row>
    <row r="638" spans="1:112" s="69" customFormat="1" ht="25.5">
      <c r="A638" s="6"/>
      <c r="B638" s="6"/>
      <c r="C638" s="122" t="s">
        <v>1398</v>
      </c>
      <c r="D638" s="122" t="s">
        <v>186</v>
      </c>
      <c r="E638" s="122" t="s">
        <v>966</v>
      </c>
      <c r="F638" s="122" t="s">
        <v>966</v>
      </c>
      <c r="G638" s="122" t="s">
        <v>878</v>
      </c>
      <c r="H638" s="6">
        <v>16078040</v>
      </c>
      <c r="I638" s="6"/>
      <c r="J638" s="6"/>
      <c r="K638" s="114">
        <v>43640</v>
      </c>
      <c r="L638" s="122" t="s">
        <v>1399</v>
      </c>
      <c r="M638" s="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  <c r="AZ638" s="86"/>
      <c r="BA638" s="86"/>
      <c r="BB638" s="86"/>
      <c r="BC638" s="86"/>
      <c r="BD638" s="86"/>
      <c r="BE638" s="86"/>
      <c r="BF638" s="86"/>
      <c r="BG638" s="86"/>
      <c r="BH638" s="86"/>
      <c r="BI638" s="86"/>
      <c r="BJ638" s="86"/>
      <c r="BK638" s="86"/>
      <c r="BL638" s="86"/>
      <c r="BM638" s="86"/>
      <c r="BN638" s="86"/>
      <c r="BO638" s="86"/>
      <c r="BP638" s="86"/>
      <c r="BQ638" s="86"/>
      <c r="BR638" s="86"/>
      <c r="BS638" s="86"/>
      <c r="BT638" s="86"/>
      <c r="BU638" s="86"/>
      <c r="BV638" s="86"/>
      <c r="BW638" s="86"/>
      <c r="BX638" s="86"/>
      <c r="BY638" s="86"/>
      <c r="BZ638" s="86"/>
      <c r="CA638" s="86"/>
      <c r="CB638" s="86"/>
      <c r="CC638" s="86"/>
      <c r="CD638" s="86"/>
      <c r="CE638" s="86"/>
      <c r="CF638" s="86"/>
      <c r="CG638" s="86"/>
      <c r="CH638" s="86"/>
      <c r="CI638" s="86"/>
      <c r="CJ638" s="86"/>
      <c r="CK638" s="86"/>
      <c r="CL638" s="86"/>
      <c r="CM638" s="86"/>
      <c r="CN638" s="86"/>
      <c r="CO638" s="86"/>
      <c r="CP638" s="86"/>
      <c r="CQ638" s="86"/>
      <c r="CR638" s="86"/>
      <c r="CS638" s="86"/>
      <c r="CT638" s="86"/>
      <c r="CU638" s="86"/>
      <c r="CV638" s="86"/>
      <c r="CW638" s="86"/>
      <c r="CX638" s="86"/>
      <c r="CY638" s="86"/>
      <c r="CZ638" s="86"/>
      <c r="DA638" s="86"/>
      <c r="DB638" s="86"/>
      <c r="DC638" s="86"/>
      <c r="DD638" s="86"/>
      <c r="DE638" s="86"/>
      <c r="DF638" s="86"/>
      <c r="DG638" s="86"/>
      <c r="DH638" s="86"/>
    </row>
    <row r="639" spans="1:112" s="69" customFormat="1" ht="25.5">
      <c r="A639" s="6"/>
      <c r="B639" s="6"/>
      <c r="C639" s="122" t="s">
        <v>1400</v>
      </c>
      <c r="D639" s="122" t="s">
        <v>153</v>
      </c>
      <c r="E639" s="122" t="s">
        <v>1401</v>
      </c>
      <c r="F639" s="122" t="s">
        <v>1402</v>
      </c>
      <c r="G639" s="122" t="s">
        <v>61</v>
      </c>
      <c r="H639" s="6">
        <v>5000</v>
      </c>
      <c r="I639" s="6"/>
      <c r="J639" s="6"/>
      <c r="K639" s="114">
        <v>43685</v>
      </c>
      <c r="L639" s="122" t="s">
        <v>1403</v>
      </c>
      <c r="M639" s="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86"/>
      <c r="AY639" s="86"/>
      <c r="AZ639" s="86"/>
      <c r="BA639" s="86"/>
      <c r="BB639" s="86"/>
      <c r="BC639" s="86"/>
      <c r="BD639" s="86"/>
      <c r="BE639" s="86"/>
      <c r="BF639" s="86"/>
      <c r="BG639" s="86"/>
      <c r="BH639" s="86"/>
      <c r="BI639" s="86"/>
      <c r="BJ639" s="86"/>
      <c r="BK639" s="86"/>
      <c r="BL639" s="86"/>
      <c r="BM639" s="86"/>
      <c r="BN639" s="86"/>
      <c r="BO639" s="86"/>
      <c r="BP639" s="86"/>
      <c r="BQ639" s="86"/>
      <c r="BR639" s="86"/>
      <c r="BS639" s="86"/>
      <c r="BT639" s="86"/>
      <c r="BU639" s="86"/>
      <c r="BV639" s="86"/>
      <c r="BW639" s="86"/>
      <c r="BX639" s="86"/>
      <c r="BY639" s="86"/>
      <c r="BZ639" s="86"/>
      <c r="CA639" s="86"/>
      <c r="CB639" s="86"/>
      <c r="CC639" s="86"/>
      <c r="CD639" s="86"/>
      <c r="CE639" s="86"/>
      <c r="CF639" s="86"/>
      <c r="CG639" s="86"/>
      <c r="CH639" s="86"/>
      <c r="CI639" s="86"/>
      <c r="CJ639" s="86"/>
      <c r="CK639" s="86"/>
      <c r="CL639" s="86"/>
      <c r="CM639" s="86"/>
      <c r="CN639" s="86"/>
      <c r="CO639" s="86"/>
      <c r="CP639" s="86"/>
      <c r="CQ639" s="86"/>
      <c r="CR639" s="86"/>
      <c r="CS639" s="86"/>
      <c r="CT639" s="86"/>
      <c r="CU639" s="86"/>
      <c r="CV639" s="86"/>
      <c r="CW639" s="86"/>
      <c r="CX639" s="86"/>
      <c r="CY639" s="86"/>
      <c r="CZ639" s="86"/>
      <c r="DA639" s="86"/>
      <c r="DB639" s="86"/>
      <c r="DC639" s="86"/>
      <c r="DD639" s="86"/>
      <c r="DE639" s="86"/>
      <c r="DF639" s="86"/>
      <c r="DG639" s="86"/>
      <c r="DH639" s="86"/>
    </row>
    <row r="640" spans="1:112" s="69" customFormat="1" ht="25.5">
      <c r="A640" s="6"/>
      <c r="B640" s="6"/>
      <c r="C640" s="122" t="s">
        <v>1404</v>
      </c>
      <c r="D640" s="122" t="s">
        <v>163</v>
      </c>
      <c r="E640" s="122" t="s">
        <v>1405</v>
      </c>
      <c r="F640" s="122" t="s">
        <v>1406</v>
      </c>
      <c r="G640" s="122" t="s">
        <v>37</v>
      </c>
      <c r="H640" s="6">
        <v>200</v>
      </c>
      <c r="I640" s="6"/>
      <c r="J640" s="6"/>
      <c r="K640" s="114">
        <v>43720</v>
      </c>
      <c r="L640" s="122" t="s">
        <v>1407</v>
      </c>
      <c r="M640" s="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  <c r="BA640" s="86"/>
      <c r="BB640" s="86"/>
      <c r="BC640" s="86"/>
      <c r="BD640" s="86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6"/>
      <c r="BQ640" s="86"/>
      <c r="BR640" s="86"/>
      <c r="BS640" s="86"/>
      <c r="BT640" s="86"/>
      <c r="BU640" s="86"/>
      <c r="BV640" s="86"/>
      <c r="BW640" s="86"/>
      <c r="BX640" s="86"/>
      <c r="BY640" s="86"/>
      <c r="BZ640" s="86"/>
      <c r="CA640" s="86"/>
      <c r="CB640" s="86"/>
      <c r="CC640" s="86"/>
      <c r="CD640" s="86"/>
      <c r="CE640" s="86"/>
      <c r="CF640" s="86"/>
      <c r="CG640" s="86"/>
      <c r="CH640" s="86"/>
      <c r="CI640" s="86"/>
      <c r="CJ640" s="86"/>
      <c r="CK640" s="86"/>
      <c r="CL640" s="86"/>
      <c r="CM640" s="86"/>
      <c r="CN640" s="86"/>
      <c r="CO640" s="86"/>
      <c r="CP640" s="86"/>
      <c r="CQ640" s="86"/>
      <c r="CR640" s="86"/>
      <c r="CS640" s="86"/>
      <c r="CT640" s="86"/>
      <c r="CU640" s="86"/>
      <c r="CV640" s="86"/>
      <c r="CW640" s="86"/>
      <c r="CX640" s="86"/>
      <c r="CY640" s="86"/>
      <c r="CZ640" s="86"/>
      <c r="DA640" s="86"/>
      <c r="DB640" s="86"/>
      <c r="DC640" s="86"/>
      <c r="DD640" s="86"/>
      <c r="DE640" s="86"/>
      <c r="DF640" s="86"/>
      <c r="DG640" s="86"/>
      <c r="DH640" s="86"/>
    </row>
    <row r="641" spans="1:112" s="69" customFormat="1" ht="12.75">
      <c r="A641" s="6"/>
      <c r="B641" s="6"/>
      <c r="C641" s="6"/>
      <c r="D641" s="6"/>
      <c r="E641" s="6"/>
      <c r="F641" s="6"/>
      <c r="G641" s="122" t="s">
        <v>61</v>
      </c>
      <c r="H641" s="122">
        <v>10000</v>
      </c>
      <c r="I641" s="6"/>
      <c r="J641" s="6"/>
      <c r="K641" s="6"/>
      <c r="L641" s="6"/>
      <c r="M641" s="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86"/>
      <c r="AY641" s="86"/>
      <c r="AZ641" s="86"/>
      <c r="BA641" s="86"/>
      <c r="BB641" s="86"/>
      <c r="BC641" s="86"/>
      <c r="BD641" s="86"/>
      <c r="BE641" s="86"/>
      <c r="BF641" s="86"/>
      <c r="BG641" s="86"/>
      <c r="BH641" s="86"/>
      <c r="BI641" s="86"/>
      <c r="BJ641" s="86"/>
      <c r="BK641" s="86"/>
      <c r="BL641" s="86"/>
      <c r="BM641" s="86"/>
      <c r="BN641" s="86"/>
      <c r="BO641" s="86"/>
      <c r="BP641" s="86"/>
      <c r="BQ641" s="86"/>
      <c r="BR641" s="86"/>
      <c r="BS641" s="86"/>
      <c r="BT641" s="86"/>
      <c r="BU641" s="86"/>
      <c r="BV641" s="86"/>
      <c r="BW641" s="86"/>
      <c r="BX641" s="86"/>
      <c r="BY641" s="86"/>
      <c r="BZ641" s="86"/>
      <c r="CA641" s="86"/>
      <c r="CB641" s="86"/>
      <c r="CC641" s="86"/>
      <c r="CD641" s="86"/>
      <c r="CE641" s="86"/>
      <c r="CF641" s="86"/>
      <c r="CG641" s="86"/>
      <c r="CH641" s="86"/>
      <c r="CI641" s="86"/>
      <c r="CJ641" s="86"/>
      <c r="CK641" s="86"/>
      <c r="CL641" s="86"/>
      <c r="CM641" s="86"/>
      <c r="CN641" s="86"/>
      <c r="CO641" s="86"/>
      <c r="CP641" s="86"/>
      <c r="CQ641" s="86"/>
      <c r="CR641" s="86"/>
      <c r="CS641" s="86"/>
      <c r="CT641" s="86"/>
      <c r="CU641" s="86"/>
      <c r="CV641" s="86"/>
      <c r="CW641" s="86"/>
      <c r="CX641" s="86"/>
      <c r="CY641" s="86"/>
      <c r="CZ641" s="86"/>
      <c r="DA641" s="86"/>
      <c r="DB641" s="86"/>
      <c r="DC641" s="86"/>
      <c r="DD641" s="86"/>
      <c r="DE641" s="86"/>
      <c r="DF641" s="86"/>
      <c r="DG641" s="86"/>
      <c r="DH641" s="86"/>
    </row>
    <row r="642" spans="1:112" s="69" customFormat="1" ht="38.25">
      <c r="A642" s="6"/>
      <c r="B642" s="6"/>
      <c r="C642" s="6" t="s">
        <v>1408</v>
      </c>
      <c r="D642" s="122" t="s">
        <v>375</v>
      </c>
      <c r="E642" s="122" t="s">
        <v>1409</v>
      </c>
      <c r="F642" s="122" t="s">
        <v>1410</v>
      </c>
      <c r="G642" s="122" t="s">
        <v>37</v>
      </c>
      <c r="H642" s="122">
        <v>200</v>
      </c>
      <c r="I642" s="6"/>
      <c r="J642" s="6"/>
      <c r="K642" s="114">
        <v>43721</v>
      </c>
      <c r="L642" s="122" t="s">
        <v>1411</v>
      </c>
      <c r="M642" s="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86"/>
      <c r="AY642" s="86"/>
      <c r="AZ642" s="86"/>
      <c r="BA642" s="86"/>
      <c r="BB642" s="86"/>
      <c r="BC642" s="86"/>
      <c r="BD642" s="86"/>
      <c r="BE642" s="86"/>
      <c r="BF642" s="86"/>
      <c r="BG642" s="86"/>
      <c r="BH642" s="86"/>
      <c r="BI642" s="86"/>
      <c r="BJ642" s="86"/>
      <c r="BK642" s="86"/>
      <c r="BL642" s="86"/>
      <c r="BM642" s="86"/>
      <c r="BN642" s="86"/>
      <c r="BO642" s="86"/>
      <c r="BP642" s="86"/>
      <c r="BQ642" s="86"/>
      <c r="BR642" s="86"/>
      <c r="BS642" s="86"/>
      <c r="BT642" s="86"/>
      <c r="BU642" s="86"/>
      <c r="BV642" s="86"/>
      <c r="BW642" s="86"/>
      <c r="BX642" s="86"/>
      <c r="BY642" s="86"/>
      <c r="BZ642" s="86"/>
      <c r="CA642" s="86"/>
      <c r="CB642" s="86"/>
      <c r="CC642" s="86"/>
      <c r="CD642" s="86"/>
      <c r="CE642" s="86"/>
      <c r="CF642" s="86"/>
      <c r="CG642" s="86"/>
      <c r="CH642" s="86"/>
      <c r="CI642" s="86"/>
      <c r="CJ642" s="86"/>
      <c r="CK642" s="86"/>
      <c r="CL642" s="86"/>
      <c r="CM642" s="86"/>
      <c r="CN642" s="86"/>
      <c r="CO642" s="86"/>
      <c r="CP642" s="86"/>
      <c r="CQ642" s="86"/>
      <c r="CR642" s="86"/>
      <c r="CS642" s="86"/>
      <c r="CT642" s="86"/>
      <c r="CU642" s="86"/>
      <c r="CV642" s="86"/>
      <c r="CW642" s="86"/>
      <c r="CX642" s="86"/>
      <c r="CY642" s="86"/>
      <c r="CZ642" s="86"/>
      <c r="DA642" s="86"/>
      <c r="DB642" s="86"/>
      <c r="DC642" s="86"/>
      <c r="DD642" s="86"/>
      <c r="DE642" s="86"/>
      <c r="DF642" s="86"/>
      <c r="DG642" s="86"/>
      <c r="DH642" s="86"/>
    </row>
    <row r="643" spans="1:112" s="69" customFormat="1" ht="12.75">
      <c r="A643" s="6"/>
      <c r="B643" s="6"/>
      <c r="C643" s="6"/>
      <c r="D643" s="6"/>
      <c r="E643" s="6"/>
      <c r="F643" s="6"/>
      <c r="G643" s="122" t="s">
        <v>61</v>
      </c>
      <c r="H643" s="122">
        <v>5000</v>
      </c>
      <c r="I643" s="6"/>
      <c r="J643" s="6"/>
      <c r="K643" s="6"/>
      <c r="L643" s="6"/>
      <c r="M643" s="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86"/>
      <c r="AY643" s="86"/>
      <c r="AZ643" s="86"/>
      <c r="BA643" s="86"/>
      <c r="BB643" s="86"/>
      <c r="BC643" s="86"/>
      <c r="BD643" s="86"/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6"/>
      <c r="BQ643" s="86"/>
      <c r="BR643" s="86"/>
      <c r="BS643" s="86"/>
      <c r="BT643" s="86"/>
      <c r="BU643" s="86"/>
      <c r="BV643" s="86"/>
      <c r="BW643" s="86"/>
      <c r="BX643" s="86"/>
      <c r="BY643" s="86"/>
      <c r="BZ643" s="86"/>
      <c r="CA643" s="86"/>
      <c r="CB643" s="86"/>
      <c r="CC643" s="86"/>
      <c r="CD643" s="86"/>
      <c r="CE643" s="86"/>
      <c r="CF643" s="86"/>
      <c r="CG643" s="86"/>
      <c r="CH643" s="86"/>
      <c r="CI643" s="86"/>
      <c r="CJ643" s="86"/>
      <c r="CK643" s="86"/>
      <c r="CL643" s="86"/>
      <c r="CM643" s="86"/>
      <c r="CN643" s="86"/>
      <c r="CO643" s="86"/>
      <c r="CP643" s="86"/>
      <c r="CQ643" s="86"/>
      <c r="CR643" s="86"/>
      <c r="CS643" s="86"/>
      <c r="CT643" s="86"/>
      <c r="CU643" s="86"/>
      <c r="CV643" s="86"/>
      <c r="CW643" s="86"/>
      <c r="CX643" s="86"/>
      <c r="CY643" s="86"/>
      <c r="CZ643" s="86"/>
      <c r="DA643" s="86"/>
      <c r="DB643" s="86"/>
      <c r="DC643" s="86"/>
      <c r="DD643" s="86"/>
      <c r="DE643" s="86"/>
      <c r="DF643" s="86"/>
      <c r="DG643" s="86"/>
      <c r="DH643" s="86"/>
    </row>
    <row r="644" spans="1:112" s="69" customFormat="1" ht="25.5">
      <c r="A644" s="6"/>
      <c r="B644" s="6"/>
      <c r="C644" s="6" t="s">
        <v>1412</v>
      </c>
      <c r="D644" s="6" t="s">
        <v>301</v>
      </c>
      <c r="E644" s="6" t="s">
        <v>1413</v>
      </c>
      <c r="F644" s="6" t="s">
        <v>1414</v>
      </c>
      <c r="G644" s="122" t="s">
        <v>37</v>
      </c>
      <c r="H644" s="122">
        <v>5895</v>
      </c>
      <c r="I644" s="6"/>
      <c r="J644" s="6"/>
      <c r="K644" s="114">
        <v>43721</v>
      </c>
      <c r="L644" s="6" t="s">
        <v>1415</v>
      </c>
      <c r="M644" s="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86"/>
      <c r="AY644" s="86"/>
      <c r="AZ644" s="86"/>
      <c r="BA644" s="86"/>
      <c r="BB644" s="86"/>
      <c r="BC644" s="86"/>
      <c r="BD644" s="86"/>
      <c r="BE644" s="86"/>
      <c r="BF644" s="86"/>
      <c r="BG644" s="86"/>
      <c r="BH644" s="86"/>
      <c r="BI644" s="86"/>
      <c r="BJ644" s="86"/>
      <c r="BK644" s="86"/>
      <c r="BL644" s="86"/>
      <c r="BM644" s="86"/>
      <c r="BN644" s="86"/>
      <c r="BO644" s="86"/>
      <c r="BP644" s="86"/>
      <c r="BQ644" s="86"/>
      <c r="BR644" s="86"/>
      <c r="BS644" s="86"/>
      <c r="BT644" s="86"/>
      <c r="BU644" s="86"/>
      <c r="BV644" s="86"/>
      <c r="BW644" s="86"/>
      <c r="BX644" s="86"/>
      <c r="BY644" s="86"/>
      <c r="BZ644" s="86"/>
      <c r="CA644" s="86"/>
      <c r="CB644" s="86"/>
      <c r="CC644" s="86"/>
      <c r="CD644" s="86"/>
      <c r="CE644" s="86"/>
      <c r="CF644" s="86"/>
      <c r="CG644" s="86"/>
      <c r="CH644" s="86"/>
      <c r="CI644" s="86"/>
      <c r="CJ644" s="86"/>
      <c r="CK644" s="86"/>
      <c r="CL644" s="86"/>
      <c r="CM644" s="86"/>
      <c r="CN644" s="86"/>
      <c r="CO644" s="86"/>
      <c r="CP644" s="86"/>
      <c r="CQ644" s="86"/>
      <c r="CR644" s="86"/>
      <c r="CS644" s="86"/>
      <c r="CT644" s="86"/>
      <c r="CU644" s="86"/>
      <c r="CV644" s="86"/>
      <c r="CW644" s="86"/>
      <c r="CX644" s="86"/>
      <c r="CY644" s="86"/>
      <c r="CZ644" s="86"/>
      <c r="DA644" s="86"/>
      <c r="DB644" s="86"/>
      <c r="DC644" s="86"/>
      <c r="DD644" s="86"/>
      <c r="DE644" s="86"/>
      <c r="DF644" s="86"/>
      <c r="DG644" s="86"/>
      <c r="DH644" s="86"/>
    </row>
    <row r="645" spans="3:112" s="69" customFormat="1" ht="25.5">
      <c r="C645" s="69" t="s">
        <v>1416</v>
      </c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86"/>
      <c r="AY645" s="86"/>
      <c r="AZ645" s="86"/>
      <c r="BA645" s="86"/>
      <c r="BB645" s="86"/>
      <c r="BC645" s="86"/>
      <c r="BD645" s="86"/>
      <c r="BE645" s="86"/>
      <c r="BF645" s="86"/>
      <c r="BG645" s="86"/>
      <c r="BH645" s="86"/>
      <c r="BI645" s="86"/>
      <c r="BJ645" s="86"/>
      <c r="BK645" s="86"/>
      <c r="BL645" s="86"/>
      <c r="BM645" s="86"/>
      <c r="BN645" s="86"/>
      <c r="BO645" s="86"/>
      <c r="BP645" s="86"/>
      <c r="BQ645" s="86"/>
      <c r="BR645" s="86"/>
      <c r="BS645" s="86"/>
      <c r="BT645" s="86"/>
      <c r="BU645" s="86"/>
      <c r="BV645" s="86"/>
      <c r="BW645" s="86"/>
      <c r="BX645" s="86"/>
      <c r="BY645" s="86"/>
      <c r="BZ645" s="86"/>
      <c r="CA645" s="86"/>
      <c r="CB645" s="86"/>
      <c r="CC645" s="86"/>
      <c r="CD645" s="86"/>
      <c r="CE645" s="86"/>
      <c r="CF645" s="86"/>
      <c r="CG645" s="86"/>
      <c r="CH645" s="86"/>
      <c r="CI645" s="86"/>
      <c r="CJ645" s="86"/>
      <c r="CK645" s="86"/>
      <c r="CL645" s="86"/>
      <c r="CM645" s="86"/>
      <c r="CN645" s="86"/>
      <c r="CO645" s="86"/>
      <c r="CP645" s="86"/>
      <c r="CQ645" s="86"/>
      <c r="CR645" s="86"/>
      <c r="CS645" s="86"/>
      <c r="CT645" s="86"/>
      <c r="CU645" s="86"/>
      <c r="CV645" s="86"/>
      <c r="CW645" s="86"/>
      <c r="CX645" s="86"/>
      <c r="CY645" s="86"/>
      <c r="CZ645" s="86"/>
      <c r="DA645" s="86"/>
      <c r="DB645" s="86"/>
      <c r="DC645" s="86"/>
      <c r="DD645" s="86"/>
      <c r="DE645" s="86"/>
      <c r="DF645" s="86"/>
      <c r="DG645" s="86"/>
      <c r="DH645" s="86"/>
    </row>
    <row r="646" spans="1:112" s="69" customFormat="1" ht="25.5">
      <c r="A646" s="6"/>
      <c r="B646" s="6"/>
      <c r="C646" s="6" t="s">
        <v>900</v>
      </c>
      <c r="D646" s="6" t="s">
        <v>210</v>
      </c>
      <c r="E646" s="6" t="s">
        <v>1390</v>
      </c>
      <c r="F646" s="6" t="s">
        <v>1417</v>
      </c>
      <c r="G646" s="6" t="s">
        <v>37</v>
      </c>
      <c r="H646" s="6">
        <v>807</v>
      </c>
      <c r="I646" s="6"/>
      <c r="J646" s="6"/>
      <c r="K646" s="114">
        <v>43774</v>
      </c>
      <c r="L646" s="6" t="s">
        <v>1418</v>
      </c>
      <c r="M646" s="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86"/>
      <c r="AY646" s="86"/>
      <c r="AZ646" s="86"/>
      <c r="BA646" s="86"/>
      <c r="BB646" s="86"/>
      <c r="BC646" s="86"/>
      <c r="BD646" s="86"/>
      <c r="BE646" s="86"/>
      <c r="BF646" s="86"/>
      <c r="BG646" s="86"/>
      <c r="BH646" s="86"/>
      <c r="BI646" s="86"/>
      <c r="BJ646" s="86"/>
      <c r="BK646" s="86"/>
      <c r="BL646" s="86"/>
      <c r="BM646" s="86"/>
      <c r="BN646" s="86"/>
      <c r="BO646" s="86"/>
      <c r="BP646" s="86"/>
      <c r="BQ646" s="86"/>
      <c r="BR646" s="86"/>
      <c r="BS646" s="86"/>
      <c r="BT646" s="86"/>
      <c r="BU646" s="86"/>
      <c r="BV646" s="86"/>
      <c r="BW646" s="86"/>
      <c r="BX646" s="86"/>
      <c r="BY646" s="86"/>
      <c r="BZ646" s="86"/>
      <c r="CA646" s="86"/>
      <c r="CB646" s="86"/>
      <c r="CC646" s="86"/>
      <c r="CD646" s="86"/>
      <c r="CE646" s="86"/>
      <c r="CF646" s="86"/>
      <c r="CG646" s="86"/>
      <c r="CH646" s="86"/>
      <c r="CI646" s="86"/>
      <c r="CJ646" s="86"/>
      <c r="CK646" s="86"/>
      <c r="CL646" s="86"/>
      <c r="CM646" s="86"/>
      <c r="CN646" s="86"/>
      <c r="CO646" s="86"/>
      <c r="CP646" s="86"/>
      <c r="CQ646" s="86"/>
      <c r="CR646" s="86"/>
      <c r="CS646" s="86"/>
      <c r="CT646" s="86"/>
      <c r="CU646" s="86"/>
      <c r="CV646" s="86"/>
      <c r="CW646" s="86"/>
      <c r="CX646" s="86"/>
      <c r="CY646" s="86"/>
      <c r="CZ646" s="86"/>
      <c r="DA646" s="86"/>
      <c r="DB646" s="86"/>
      <c r="DC646" s="86"/>
      <c r="DD646" s="86"/>
      <c r="DE646" s="86"/>
      <c r="DF646" s="86"/>
      <c r="DG646" s="86"/>
      <c r="DH646" s="86"/>
    </row>
    <row r="647" spans="1:112" s="69" customFormat="1" ht="25.5">
      <c r="A647" s="6"/>
      <c r="B647" s="6"/>
      <c r="C647" s="122" t="s">
        <v>442</v>
      </c>
      <c r="D647" s="6" t="s">
        <v>210</v>
      </c>
      <c r="E647" s="6" t="s">
        <v>1419</v>
      </c>
      <c r="F647" s="6" t="s">
        <v>1420</v>
      </c>
      <c r="G647" s="6" t="s">
        <v>37</v>
      </c>
      <c r="H647" s="6">
        <v>316</v>
      </c>
      <c r="I647" s="6"/>
      <c r="J647" s="6"/>
      <c r="K647" s="114">
        <v>43774</v>
      </c>
      <c r="L647" s="6" t="s">
        <v>1421</v>
      </c>
      <c r="M647" s="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86"/>
      <c r="AY647" s="86"/>
      <c r="AZ647" s="86"/>
      <c r="BA647" s="86"/>
      <c r="BB647" s="86"/>
      <c r="BC647" s="86"/>
      <c r="BD647" s="86"/>
      <c r="BE647" s="86"/>
      <c r="BF647" s="86"/>
      <c r="BG647" s="86"/>
      <c r="BH647" s="86"/>
      <c r="BI647" s="86"/>
      <c r="BJ647" s="86"/>
      <c r="BK647" s="86"/>
      <c r="BL647" s="86"/>
      <c r="BM647" s="86"/>
      <c r="BN647" s="86"/>
      <c r="BO647" s="86"/>
      <c r="BP647" s="86"/>
      <c r="BQ647" s="86"/>
      <c r="BR647" s="86"/>
      <c r="BS647" s="86"/>
      <c r="BT647" s="86"/>
      <c r="BU647" s="86"/>
      <c r="BV647" s="86"/>
      <c r="BW647" s="86"/>
      <c r="BX647" s="86"/>
      <c r="BY647" s="86"/>
      <c r="BZ647" s="86"/>
      <c r="CA647" s="86"/>
      <c r="CB647" s="86"/>
      <c r="CC647" s="86"/>
      <c r="CD647" s="86"/>
      <c r="CE647" s="86"/>
      <c r="CF647" s="86"/>
      <c r="CG647" s="86"/>
      <c r="CH647" s="86"/>
      <c r="CI647" s="86"/>
      <c r="CJ647" s="86"/>
      <c r="CK647" s="86"/>
      <c r="CL647" s="86"/>
      <c r="CM647" s="86"/>
      <c r="CN647" s="86"/>
      <c r="CO647" s="86"/>
      <c r="CP647" s="86"/>
      <c r="CQ647" s="86"/>
      <c r="CR647" s="86"/>
      <c r="CS647" s="86"/>
      <c r="CT647" s="86"/>
      <c r="CU647" s="86"/>
      <c r="CV647" s="86"/>
      <c r="CW647" s="86"/>
      <c r="CX647" s="86"/>
      <c r="CY647" s="86"/>
      <c r="CZ647" s="86"/>
      <c r="DA647" s="86"/>
      <c r="DB647" s="86"/>
      <c r="DC647" s="86"/>
      <c r="DD647" s="86"/>
      <c r="DE647" s="86"/>
      <c r="DF647" s="86"/>
      <c r="DG647" s="86"/>
      <c r="DH647" s="86"/>
    </row>
    <row r="648" spans="1:112" s="69" customFormat="1" ht="25.5">
      <c r="A648" s="6"/>
      <c r="B648" s="6"/>
      <c r="C648" s="122" t="s">
        <v>1422</v>
      </c>
      <c r="D648" s="6" t="s">
        <v>143</v>
      </c>
      <c r="E648" s="6" t="s">
        <v>1423</v>
      </c>
      <c r="F648" s="6" t="s">
        <v>1424</v>
      </c>
      <c r="G648" s="6" t="s">
        <v>37</v>
      </c>
      <c r="H648" s="6">
        <v>200</v>
      </c>
      <c r="I648" s="6"/>
      <c r="J648" s="6"/>
      <c r="K648" s="114">
        <v>43787</v>
      </c>
      <c r="L648" s="6" t="s">
        <v>1425</v>
      </c>
      <c r="M648" s="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86"/>
      <c r="AY648" s="86"/>
      <c r="AZ648" s="86"/>
      <c r="BA648" s="86"/>
      <c r="BB648" s="86"/>
      <c r="BC648" s="86"/>
      <c r="BD648" s="86"/>
      <c r="BE648" s="86"/>
      <c r="BF648" s="86"/>
      <c r="BG648" s="86"/>
      <c r="BH648" s="86"/>
      <c r="BI648" s="86"/>
      <c r="BJ648" s="86"/>
      <c r="BK648" s="86"/>
      <c r="BL648" s="86"/>
      <c r="BM648" s="86"/>
      <c r="BN648" s="86"/>
      <c r="BO648" s="86"/>
      <c r="BP648" s="86"/>
      <c r="BQ648" s="86"/>
      <c r="BR648" s="86"/>
      <c r="BS648" s="86"/>
      <c r="BT648" s="86"/>
      <c r="BU648" s="86"/>
      <c r="BV648" s="86"/>
      <c r="BW648" s="86"/>
      <c r="BX648" s="86"/>
      <c r="BY648" s="86"/>
      <c r="BZ648" s="86"/>
      <c r="CA648" s="86"/>
      <c r="CB648" s="86"/>
      <c r="CC648" s="86"/>
      <c r="CD648" s="86"/>
      <c r="CE648" s="86"/>
      <c r="CF648" s="86"/>
      <c r="CG648" s="86"/>
      <c r="CH648" s="86"/>
      <c r="CI648" s="86"/>
      <c r="CJ648" s="86"/>
      <c r="CK648" s="86"/>
      <c r="CL648" s="86"/>
      <c r="CM648" s="86"/>
      <c r="CN648" s="86"/>
      <c r="CO648" s="86"/>
      <c r="CP648" s="86"/>
      <c r="CQ648" s="86"/>
      <c r="CR648" s="86"/>
      <c r="CS648" s="86"/>
      <c r="CT648" s="86"/>
      <c r="CU648" s="86"/>
      <c r="CV648" s="86"/>
      <c r="CW648" s="86"/>
      <c r="CX648" s="86"/>
      <c r="CY648" s="86"/>
      <c r="CZ648" s="86"/>
      <c r="DA648" s="86"/>
      <c r="DB648" s="86"/>
      <c r="DC648" s="86"/>
      <c r="DD648" s="86"/>
      <c r="DE648" s="86"/>
      <c r="DF648" s="86"/>
      <c r="DG648" s="86"/>
      <c r="DH648" s="86"/>
    </row>
    <row r="649" spans="1:112" s="69" customFormat="1" ht="12.75">
      <c r="A649" s="6"/>
      <c r="B649" s="6"/>
      <c r="C649" s="6"/>
      <c r="D649" s="6"/>
      <c r="E649" s="6"/>
      <c r="F649" s="6"/>
      <c r="G649" s="6" t="s">
        <v>61</v>
      </c>
      <c r="H649" s="6">
        <v>5000</v>
      </c>
      <c r="I649" s="6"/>
      <c r="J649" s="6"/>
      <c r="K649" s="6"/>
      <c r="L649" s="6"/>
      <c r="M649" s="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86"/>
      <c r="AY649" s="86"/>
      <c r="AZ649" s="86"/>
      <c r="BA649" s="86"/>
      <c r="BB649" s="86"/>
      <c r="BC649" s="86"/>
      <c r="BD649" s="86"/>
      <c r="BE649" s="86"/>
      <c r="BF649" s="86"/>
      <c r="BG649" s="86"/>
      <c r="BH649" s="86"/>
      <c r="BI649" s="86"/>
      <c r="BJ649" s="86"/>
      <c r="BK649" s="86"/>
      <c r="BL649" s="86"/>
      <c r="BM649" s="86"/>
      <c r="BN649" s="86"/>
      <c r="BO649" s="86"/>
      <c r="BP649" s="86"/>
      <c r="BQ649" s="86"/>
      <c r="BR649" s="86"/>
      <c r="BS649" s="86"/>
      <c r="BT649" s="86"/>
      <c r="BU649" s="86"/>
      <c r="BV649" s="86"/>
      <c r="BW649" s="86"/>
      <c r="BX649" s="86"/>
      <c r="BY649" s="86"/>
      <c r="BZ649" s="86"/>
      <c r="CA649" s="86"/>
      <c r="CB649" s="86"/>
      <c r="CC649" s="86"/>
      <c r="CD649" s="86"/>
      <c r="CE649" s="86"/>
      <c r="CF649" s="86"/>
      <c r="CG649" s="86"/>
      <c r="CH649" s="86"/>
      <c r="CI649" s="86"/>
      <c r="CJ649" s="86"/>
      <c r="CK649" s="86"/>
      <c r="CL649" s="86"/>
      <c r="CM649" s="86"/>
      <c r="CN649" s="86"/>
      <c r="CO649" s="86"/>
      <c r="CP649" s="86"/>
      <c r="CQ649" s="86"/>
      <c r="CR649" s="86"/>
      <c r="CS649" s="86"/>
      <c r="CT649" s="86"/>
      <c r="CU649" s="86"/>
      <c r="CV649" s="86"/>
      <c r="CW649" s="86"/>
      <c r="CX649" s="86"/>
      <c r="CY649" s="86"/>
      <c r="CZ649" s="86"/>
      <c r="DA649" s="86"/>
      <c r="DB649" s="86"/>
      <c r="DC649" s="86"/>
      <c r="DD649" s="86"/>
      <c r="DE649" s="86"/>
      <c r="DF649" s="86"/>
      <c r="DG649" s="86"/>
      <c r="DH649" s="86"/>
    </row>
    <row r="650" spans="1:112" s="69" customFormat="1" ht="25.5">
      <c r="A650" s="6"/>
      <c r="B650" s="6"/>
      <c r="C650" s="6" t="s">
        <v>1426</v>
      </c>
      <c r="D650" s="6" t="s">
        <v>143</v>
      </c>
      <c r="E650" s="6" t="s">
        <v>1427</v>
      </c>
      <c r="F650" s="6" t="s">
        <v>1428</v>
      </c>
      <c r="G650" s="6" t="s">
        <v>61</v>
      </c>
      <c r="H650" s="6">
        <v>40000</v>
      </c>
      <c r="I650" s="6"/>
      <c r="J650" s="6"/>
      <c r="K650" s="114">
        <v>43787</v>
      </c>
      <c r="L650" s="6" t="s">
        <v>1429</v>
      </c>
      <c r="M650" s="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86"/>
      <c r="AY650" s="86"/>
      <c r="AZ650" s="86"/>
      <c r="BA650" s="86"/>
      <c r="BB650" s="86"/>
      <c r="BC650" s="86"/>
      <c r="BD650" s="86"/>
      <c r="BE650" s="86"/>
      <c r="BF650" s="86"/>
      <c r="BG650" s="86"/>
      <c r="BH650" s="86"/>
      <c r="BI650" s="86"/>
      <c r="BJ650" s="86"/>
      <c r="BK650" s="86"/>
      <c r="BL650" s="86"/>
      <c r="BM650" s="86"/>
      <c r="BN650" s="86"/>
      <c r="BO650" s="86"/>
      <c r="BP650" s="86"/>
      <c r="BQ650" s="86"/>
      <c r="BR650" s="86"/>
      <c r="BS650" s="86"/>
      <c r="BT650" s="86"/>
      <c r="BU650" s="86"/>
      <c r="BV650" s="86"/>
      <c r="BW650" s="86"/>
      <c r="BX650" s="86"/>
      <c r="BY650" s="86"/>
      <c r="BZ650" s="86"/>
      <c r="CA650" s="86"/>
      <c r="CB650" s="86"/>
      <c r="CC650" s="86"/>
      <c r="CD650" s="86"/>
      <c r="CE650" s="86"/>
      <c r="CF650" s="86"/>
      <c r="CG650" s="86"/>
      <c r="CH650" s="86"/>
      <c r="CI650" s="86"/>
      <c r="CJ650" s="86"/>
      <c r="CK650" s="86"/>
      <c r="CL650" s="86"/>
      <c r="CM650" s="86"/>
      <c r="CN650" s="86"/>
      <c r="CO650" s="86"/>
      <c r="CP650" s="86"/>
      <c r="CQ650" s="86"/>
      <c r="CR650" s="86"/>
      <c r="CS650" s="86"/>
      <c r="CT650" s="86"/>
      <c r="CU650" s="86"/>
      <c r="CV650" s="86"/>
      <c r="CW650" s="86"/>
      <c r="CX650" s="86"/>
      <c r="CY650" s="86"/>
      <c r="CZ650" s="86"/>
      <c r="DA650" s="86"/>
      <c r="DB650" s="86"/>
      <c r="DC650" s="86"/>
      <c r="DD650" s="86"/>
      <c r="DE650" s="86"/>
      <c r="DF650" s="86"/>
      <c r="DG650" s="86"/>
      <c r="DH650" s="86"/>
    </row>
    <row r="651" spans="1:112" s="69" customFormat="1" ht="12.75">
      <c r="A651" s="6"/>
      <c r="B651" s="6"/>
      <c r="C651" s="6"/>
      <c r="D651" s="6"/>
      <c r="E651" s="6"/>
      <c r="F651" s="6"/>
      <c r="G651" s="6" t="s">
        <v>198</v>
      </c>
      <c r="H651" s="6">
        <v>32868</v>
      </c>
      <c r="I651" s="6"/>
      <c r="J651" s="6"/>
      <c r="K651" s="6"/>
      <c r="L651" s="6"/>
      <c r="M651" s="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86"/>
      <c r="AY651" s="86"/>
      <c r="AZ651" s="86"/>
      <c r="BA651" s="86"/>
      <c r="BB651" s="86"/>
      <c r="BC651" s="86"/>
      <c r="BD651" s="86"/>
      <c r="BE651" s="86"/>
      <c r="BF651" s="86"/>
      <c r="BG651" s="86"/>
      <c r="BH651" s="86"/>
      <c r="BI651" s="86"/>
      <c r="BJ651" s="86"/>
      <c r="BK651" s="86"/>
      <c r="BL651" s="86"/>
      <c r="BM651" s="86"/>
      <c r="BN651" s="86"/>
      <c r="BO651" s="86"/>
      <c r="BP651" s="86"/>
      <c r="BQ651" s="86"/>
      <c r="BR651" s="86"/>
      <c r="BS651" s="86"/>
      <c r="BT651" s="86"/>
      <c r="BU651" s="86"/>
      <c r="BV651" s="86"/>
      <c r="BW651" s="86"/>
      <c r="BX651" s="86"/>
      <c r="BY651" s="86"/>
      <c r="BZ651" s="86"/>
      <c r="CA651" s="86"/>
      <c r="CB651" s="86"/>
      <c r="CC651" s="86"/>
      <c r="CD651" s="86"/>
      <c r="CE651" s="86"/>
      <c r="CF651" s="86"/>
      <c r="CG651" s="86"/>
      <c r="CH651" s="86"/>
      <c r="CI651" s="86"/>
      <c r="CJ651" s="86"/>
      <c r="CK651" s="86"/>
      <c r="CL651" s="86"/>
      <c r="CM651" s="86"/>
      <c r="CN651" s="86"/>
      <c r="CO651" s="86"/>
      <c r="CP651" s="86"/>
      <c r="CQ651" s="86"/>
      <c r="CR651" s="86"/>
      <c r="CS651" s="86"/>
      <c r="CT651" s="86"/>
      <c r="CU651" s="86"/>
      <c r="CV651" s="86"/>
      <c r="CW651" s="86"/>
      <c r="CX651" s="86"/>
      <c r="CY651" s="86"/>
      <c r="CZ651" s="86"/>
      <c r="DA651" s="86"/>
      <c r="DB651" s="86"/>
      <c r="DC651" s="86"/>
      <c r="DD651" s="86"/>
      <c r="DE651" s="86"/>
      <c r="DF651" s="86"/>
      <c r="DG651" s="86"/>
      <c r="DH651" s="86"/>
    </row>
    <row r="652" spans="1:112" s="69" customFormat="1" ht="25.5">
      <c r="A652" s="6"/>
      <c r="B652" s="6"/>
      <c r="C652" s="6" t="s">
        <v>1430</v>
      </c>
      <c r="D652" s="6" t="s">
        <v>143</v>
      </c>
      <c r="E652" s="6" t="s">
        <v>1431</v>
      </c>
      <c r="F652" s="6" t="s">
        <v>1432</v>
      </c>
      <c r="G652" s="6" t="s">
        <v>61</v>
      </c>
      <c r="H652" s="6">
        <v>4000</v>
      </c>
      <c r="I652" s="6"/>
      <c r="J652" s="6"/>
      <c r="K652" s="114">
        <v>43787</v>
      </c>
      <c r="L652" s="6" t="s">
        <v>1433</v>
      </c>
      <c r="M652" s="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86"/>
      <c r="AY652" s="86"/>
      <c r="AZ652" s="86"/>
      <c r="BA652" s="86"/>
      <c r="BB652" s="86"/>
      <c r="BC652" s="86"/>
      <c r="BD652" s="86"/>
      <c r="BE652" s="86"/>
      <c r="BF652" s="86"/>
      <c r="BG652" s="86"/>
      <c r="BH652" s="86"/>
      <c r="BI652" s="86"/>
      <c r="BJ652" s="86"/>
      <c r="BK652" s="86"/>
      <c r="BL652" s="86"/>
      <c r="BM652" s="86"/>
      <c r="BN652" s="86"/>
      <c r="BO652" s="86"/>
      <c r="BP652" s="86"/>
      <c r="BQ652" s="86"/>
      <c r="BR652" s="86"/>
      <c r="BS652" s="86"/>
      <c r="BT652" s="86"/>
      <c r="BU652" s="86"/>
      <c r="BV652" s="86"/>
      <c r="BW652" s="86"/>
      <c r="BX652" s="86"/>
      <c r="BY652" s="86"/>
      <c r="BZ652" s="86"/>
      <c r="CA652" s="86"/>
      <c r="CB652" s="86"/>
      <c r="CC652" s="86"/>
      <c r="CD652" s="86"/>
      <c r="CE652" s="86"/>
      <c r="CF652" s="86"/>
      <c r="CG652" s="86"/>
      <c r="CH652" s="86"/>
      <c r="CI652" s="86"/>
      <c r="CJ652" s="86"/>
      <c r="CK652" s="86"/>
      <c r="CL652" s="86"/>
      <c r="CM652" s="86"/>
      <c r="CN652" s="86"/>
      <c r="CO652" s="86"/>
      <c r="CP652" s="86"/>
      <c r="CQ652" s="86"/>
      <c r="CR652" s="86"/>
      <c r="CS652" s="86"/>
      <c r="CT652" s="86"/>
      <c r="CU652" s="86"/>
      <c r="CV652" s="86"/>
      <c r="CW652" s="86"/>
      <c r="CX652" s="86"/>
      <c r="CY652" s="86"/>
      <c r="CZ652" s="86"/>
      <c r="DA652" s="86"/>
      <c r="DB652" s="86"/>
      <c r="DC652" s="86"/>
      <c r="DD652" s="86"/>
      <c r="DE652" s="86"/>
      <c r="DF652" s="86"/>
      <c r="DG652" s="86"/>
      <c r="DH652" s="86"/>
    </row>
    <row r="653" spans="1:112" s="69" customFormat="1" ht="25.5">
      <c r="A653" s="6"/>
      <c r="B653" s="6"/>
      <c r="C653" s="6" t="s">
        <v>1434</v>
      </c>
      <c r="D653" s="6" t="s">
        <v>210</v>
      </c>
      <c r="E653" s="6" t="s">
        <v>1435</v>
      </c>
      <c r="F653" s="6" t="s">
        <v>1436</v>
      </c>
      <c r="G653" s="6" t="s">
        <v>37</v>
      </c>
      <c r="H653" s="6">
        <v>62938</v>
      </c>
      <c r="I653" s="6"/>
      <c r="J653" s="6"/>
      <c r="K653" s="114">
        <v>43788</v>
      </c>
      <c r="L653" s="6" t="s">
        <v>1437</v>
      </c>
      <c r="M653" s="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86"/>
      <c r="AY653" s="86"/>
      <c r="AZ653" s="86"/>
      <c r="BA653" s="86"/>
      <c r="BB653" s="86"/>
      <c r="BC653" s="86"/>
      <c r="BD653" s="86"/>
      <c r="BE653" s="86"/>
      <c r="BF653" s="86"/>
      <c r="BG653" s="86"/>
      <c r="BH653" s="86"/>
      <c r="BI653" s="86"/>
      <c r="BJ653" s="86"/>
      <c r="BK653" s="86"/>
      <c r="BL653" s="86"/>
      <c r="BM653" s="86"/>
      <c r="BN653" s="86"/>
      <c r="BO653" s="86"/>
      <c r="BP653" s="86"/>
      <c r="BQ653" s="86"/>
      <c r="BR653" s="86"/>
      <c r="BS653" s="86"/>
      <c r="BT653" s="86"/>
      <c r="BU653" s="86"/>
      <c r="BV653" s="86"/>
      <c r="BW653" s="86"/>
      <c r="BX653" s="86"/>
      <c r="BY653" s="86"/>
      <c r="BZ653" s="86"/>
      <c r="CA653" s="86"/>
      <c r="CB653" s="86"/>
      <c r="CC653" s="86"/>
      <c r="CD653" s="86"/>
      <c r="CE653" s="86"/>
      <c r="CF653" s="86"/>
      <c r="CG653" s="86"/>
      <c r="CH653" s="86"/>
      <c r="CI653" s="86"/>
      <c r="CJ653" s="86"/>
      <c r="CK653" s="86"/>
      <c r="CL653" s="86"/>
      <c r="CM653" s="86"/>
      <c r="CN653" s="86"/>
      <c r="CO653" s="86"/>
      <c r="CP653" s="86"/>
      <c r="CQ653" s="86"/>
      <c r="CR653" s="86"/>
      <c r="CS653" s="86"/>
      <c r="CT653" s="86"/>
      <c r="CU653" s="86"/>
      <c r="CV653" s="86"/>
      <c r="CW653" s="86"/>
      <c r="CX653" s="86"/>
      <c r="CY653" s="86"/>
      <c r="CZ653" s="86"/>
      <c r="DA653" s="86"/>
      <c r="DB653" s="86"/>
      <c r="DC653" s="86"/>
      <c r="DD653" s="86"/>
      <c r="DE653" s="86"/>
      <c r="DF653" s="86"/>
      <c r="DG653" s="86"/>
      <c r="DH653" s="86"/>
    </row>
    <row r="654" spans="1:112" s="69" customFormat="1" ht="25.5">
      <c r="A654" s="6"/>
      <c r="B654" s="6"/>
      <c r="C654" s="6" t="s">
        <v>1438</v>
      </c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6"/>
      <c r="AZ654" s="86"/>
      <c r="BA654" s="86"/>
      <c r="BB654" s="86"/>
      <c r="BC654" s="86"/>
      <c r="BD654" s="86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6"/>
      <c r="BQ654" s="86"/>
      <c r="BR654" s="86"/>
      <c r="BS654" s="86"/>
      <c r="BT654" s="86"/>
      <c r="BU654" s="86"/>
      <c r="BV654" s="86"/>
      <c r="BW654" s="86"/>
      <c r="BX654" s="86"/>
      <c r="BY654" s="86"/>
      <c r="BZ654" s="86"/>
      <c r="CA654" s="86"/>
      <c r="CB654" s="86"/>
      <c r="CC654" s="86"/>
      <c r="CD654" s="86"/>
      <c r="CE654" s="86"/>
      <c r="CF654" s="86"/>
      <c r="CG654" s="86"/>
      <c r="CH654" s="86"/>
      <c r="CI654" s="86"/>
      <c r="CJ654" s="86"/>
      <c r="CK654" s="86"/>
      <c r="CL654" s="86"/>
      <c r="CM654" s="86"/>
      <c r="CN654" s="86"/>
      <c r="CO654" s="86"/>
      <c r="CP654" s="86"/>
      <c r="CQ654" s="86"/>
      <c r="CR654" s="86"/>
      <c r="CS654" s="86"/>
      <c r="CT654" s="86"/>
      <c r="CU654" s="86"/>
      <c r="CV654" s="86"/>
      <c r="CW654" s="86"/>
      <c r="CX654" s="86"/>
      <c r="CY654" s="86"/>
      <c r="CZ654" s="86"/>
      <c r="DA654" s="86"/>
      <c r="DB654" s="86"/>
      <c r="DC654" s="86"/>
      <c r="DD654" s="86"/>
      <c r="DE654" s="86"/>
      <c r="DF654" s="86"/>
      <c r="DG654" s="86"/>
      <c r="DH654" s="86"/>
    </row>
    <row r="655" spans="1:112" s="69" customFormat="1" ht="25.5">
      <c r="A655" s="6"/>
      <c r="B655" s="6"/>
      <c r="C655" s="6" t="s">
        <v>1439</v>
      </c>
      <c r="D655" s="6" t="s">
        <v>39</v>
      </c>
      <c r="E655" s="6" t="s">
        <v>1440</v>
      </c>
      <c r="F655" s="6" t="s">
        <v>1441</v>
      </c>
      <c r="G655" s="6" t="s">
        <v>61</v>
      </c>
      <c r="H655" s="6"/>
      <c r="I655" s="6"/>
      <c r="J655" s="6">
        <v>4100</v>
      </c>
      <c r="K655" s="114">
        <v>43828</v>
      </c>
      <c r="L655" s="6" t="s">
        <v>1442</v>
      </c>
      <c r="M655" s="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  <c r="AZ655" s="86"/>
      <c r="BA655" s="86"/>
      <c r="BB655" s="86"/>
      <c r="BC655" s="86"/>
      <c r="BD655" s="86"/>
      <c r="BE655" s="86"/>
      <c r="BF655" s="86"/>
      <c r="BG655" s="86"/>
      <c r="BH655" s="86"/>
      <c r="BI655" s="86"/>
      <c r="BJ655" s="86"/>
      <c r="BK655" s="86"/>
      <c r="BL655" s="86"/>
      <c r="BM655" s="86"/>
      <c r="BN655" s="86"/>
      <c r="BO655" s="86"/>
      <c r="BP655" s="86"/>
      <c r="BQ655" s="86"/>
      <c r="BR655" s="86"/>
      <c r="BS655" s="86"/>
      <c r="BT655" s="86"/>
      <c r="BU655" s="86"/>
      <c r="BV655" s="86"/>
      <c r="BW655" s="86"/>
      <c r="BX655" s="86"/>
      <c r="BY655" s="86"/>
      <c r="BZ655" s="86"/>
      <c r="CA655" s="86"/>
      <c r="CB655" s="86"/>
      <c r="CC655" s="86"/>
      <c r="CD655" s="86"/>
      <c r="CE655" s="86"/>
      <c r="CF655" s="86"/>
      <c r="CG655" s="86"/>
      <c r="CH655" s="86"/>
      <c r="CI655" s="86"/>
      <c r="CJ655" s="86"/>
      <c r="CK655" s="86"/>
      <c r="CL655" s="86"/>
      <c r="CM655" s="86"/>
      <c r="CN655" s="86"/>
      <c r="CO655" s="86"/>
      <c r="CP655" s="86"/>
      <c r="CQ655" s="86"/>
      <c r="CR655" s="86"/>
      <c r="CS655" s="86"/>
      <c r="CT655" s="86"/>
      <c r="CU655" s="86"/>
      <c r="CV655" s="86"/>
      <c r="CW655" s="86"/>
      <c r="CX655" s="86"/>
      <c r="CY655" s="86"/>
      <c r="CZ655" s="86"/>
      <c r="DA655" s="86"/>
      <c r="DB655" s="86"/>
      <c r="DC655" s="86"/>
      <c r="DD655" s="86"/>
      <c r="DE655" s="86"/>
      <c r="DF655" s="86"/>
      <c r="DG655" s="86"/>
      <c r="DH655" s="86"/>
    </row>
    <row r="656" spans="1:13" s="68" customFormat="1" ht="12.75">
      <c r="A656" s="2"/>
      <c r="B656" s="2"/>
      <c r="C656" s="2"/>
      <c r="D656" s="2"/>
      <c r="E656" s="2"/>
      <c r="F656" s="2"/>
      <c r="G656" s="2"/>
      <c r="H656" s="37"/>
      <c r="I656" s="2"/>
      <c r="J656" s="2"/>
      <c r="K656" s="2"/>
      <c r="L656" s="73"/>
      <c r="M656" s="67"/>
    </row>
    <row r="657" spans="1:13" s="68" customFormat="1" ht="12.75">
      <c r="A657" s="2"/>
      <c r="B657" s="2"/>
      <c r="C657" s="2"/>
      <c r="D657" s="2"/>
      <c r="E657" s="2"/>
      <c r="F657" s="2"/>
      <c r="G657" s="2"/>
      <c r="H657" s="37"/>
      <c r="I657" s="2"/>
      <c r="J657" s="2"/>
      <c r="K657" s="2"/>
      <c r="L657" s="73"/>
      <c r="M657" s="67"/>
    </row>
    <row r="658" spans="1:14" s="3" customFormat="1" ht="61.5">
      <c r="A658" s="48">
        <v>3</v>
      </c>
      <c r="B658" s="51" t="s">
        <v>22</v>
      </c>
      <c r="C658" s="52"/>
      <c r="D658" s="52"/>
      <c r="E658" s="52"/>
      <c r="F658" s="52"/>
      <c r="G658" s="52"/>
      <c r="H658" s="96">
        <f>+SUM(H659:H848)</f>
        <v>121805950</v>
      </c>
      <c r="I658" s="96">
        <f>+SUM(I659:I848)</f>
        <v>0</v>
      </c>
      <c r="J658" s="96">
        <f>+SUM(J659:J848)</f>
        <v>26688</v>
      </c>
      <c r="K658" s="52"/>
      <c r="L658" s="59"/>
      <c r="M658" s="59"/>
      <c r="N658" s="89"/>
    </row>
    <row r="659" spans="1:113" s="306" customFormat="1" ht="47.25" customHeight="1">
      <c r="A659" s="4">
        <v>1</v>
      </c>
      <c r="B659" s="4">
        <v>1</v>
      </c>
      <c r="C659" s="97" t="s">
        <v>4291</v>
      </c>
      <c r="D659" s="4" t="s">
        <v>4292</v>
      </c>
      <c r="E659" s="4" t="s">
        <v>4293</v>
      </c>
      <c r="F659" s="4" t="s">
        <v>4294</v>
      </c>
      <c r="G659" s="97" t="s">
        <v>4295</v>
      </c>
      <c r="H659" s="33">
        <v>4750</v>
      </c>
      <c r="I659" s="33"/>
      <c r="J659" s="33"/>
      <c r="K659" s="4" t="s">
        <v>4296</v>
      </c>
      <c r="L659" s="4" t="s">
        <v>4297</v>
      </c>
      <c r="M659" s="4"/>
      <c r="N659" s="305"/>
      <c r="O659" s="305"/>
      <c r="P659" s="305"/>
      <c r="Q659" s="305"/>
      <c r="R659" s="305"/>
      <c r="S659" s="305"/>
      <c r="T659" s="305"/>
      <c r="U659" s="305"/>
      <c r="V659" s="305"/>
      <c r="W659" s="305"/>
      <c r="X659" s="305"/>
      <c r="Y659" s="305"/>
      <c r="Z659" s="305"/>
      <c r="AA659" s="305"/>
      <c r="AB659" s="305"/>
      <c r="AC659" s="305"/>
      <c r="AD659" s="305"/>
      <c r="AE659" s="305"/>
      <c r="AF659" s="305"/>
      <c r="AG659" s="305"/>
      <c r="AH659" s="305"/>
      <c r="AI659" s="305"/>
      <c r="AJ659" s="305"/>
      <c r="AK659" s="305"/>
      <c r="AL659" s="305"/>
      <c r="AM659" s="305"/>
      <c r="AN659" s="305"/>
      <c r="AO659" s="305"/>
      <c r="AP659" s="305"/>
      <c r="AQ659" s="305"/>
      <c r="AR659" s="305"/>
      <c r="AS659" s="305"/>
      <c r="AT659" s="305"/>
      <c r="AU659" s="305"/>
      <c r="AV659" s="305"/>
      <c r="AW659" s="305"/>
      <c r="AX659" s="305"/>
      <c r="AY659" s="305"/>
      <c r="AZ659" s="305"/>
      <c r="BA659" s="305"/>
      <c r="BB659" s="305"/>
      <c r="BC659" s="305"/>
      <c r="BD659" s="305"/>
      <c r="BE659" s="305"/>
      <c r="BF659" s="305"/>
      <c r="BG659" s="305"/>
      <c r="BH659" s="305"/>
      <c r="BI659" s="305"/>
      <c r="BJ659" s="305"/>
      <c r="BK659" s="305"/>
      <c r="BL659" s="305"/>
      <c r="BM659" s="305"/>
      <c r="BN659" s="305"/>
      <c r="BO659" s="305"/>
      <c r="BP659" s="305"/>
      <c r="BQ659" s="305"/>
      <c r="BR659" s="305"/>
      <c r="BS659" s="305"/>
      <c r="BT659" s="305"/>
      <c r="BU659" s="305"/>
      <c r="BV659" s="305"/>
      <c r="BW659" s="305"/>
      <c r="BX659" s="305"/>
      <c r="BY659" s="305"/>
      <c r="BZ659" s="305"/>
      <c r="CA659" s="305"/>
      <c r="CB659" s="305"/>
      <c r="CC659" s="305"/>
      <c r="CD659" s="305"/>
      <c r="CE659" s="305"/>
      <c r="CF659" s="305"/>
      <c r="CG659" s="305"/>
      <c r="CH659" s="305"/>
      <c r="CI659" s="305"/>
      <c r="CJ659" s="305"/>
      <c r="CK659" s="305"/>
      <c r="CL659" s="305"/>
      <c r="CM659" s="305"/>
      <c r="CN659" s="305"/>
      <c r="CO659" s="305"/>
      <c r="CP659" s="305"/>
      <c r="CQ659" s="305"/>
      <c r="CR659" s="305"/>
      <c r="CS659" s="305"/>
      <c r="CT659" s="305"/>
      <c r="CU659" s="305"/>
      <c r="CV659" s="305"/>
      <c r="CW659" s="305"/>
      <c r="CX659" s="305"/>
      <c r="CY659" s="305"/>
      <c r="CZ659" s="305"/>
      <c r="DA659" s="305"/>
      <c r="DB659" s="305"/>
      <c r="DC659" s="305"/>
      <c r="DD659" s="305"/>
      <c r="DE659" s="305"/>
      <c r="DF659" s="305"/>
      <c r="DG659" s="305"/>
      <c r="DH659" s="305"/>
      <c r="DI659" s="305"/>
    </row>
    <row r="660" spans="1:113" s="306" customFormat="1" ht="47.25" customHeight="1">
      <c r="A660" s="4">
        <v>2</v>
      </c>
      <c r="B660" s="4">
        <v>2</v>
      </c>
      <c r="C660" s="307" t="s">
        <v>4298</v>
      </c>
      <c r="D660" s="308" t="s">
        <v>4299</v>
      </c>
      <c r="E660" s="308" t="s">
        <v>4300</v>
      </c>
      <c r="F660" s="308" t="s">
        <v>4301</v>
      </c>
      <c r="G660" s="97" t="s">
        <v>4302</v>
      </c>
      <c r="H660" s="33">
        <v>4449</v>
      </c>
      <c r="I660" s="33"/>
      <c r="J660" s="33"/>
      <c r="K660" s="4" t="s">
        <v>4303</v>
      </c>
      <c r="L660" s="308" t="s">
        <v>4304</v>
      </c>
      <c r="M660" s="4"/>
      <c r="N660" s="305"/>
      <c r="O660" s="305"/>
      <c r="P660" s="305"/>
      <c r="Q660" s="305"/>
      <c r="R660" s="305"/>
      <c r="S660" s="305"/>
      <c r="T660" s="305"/>
      <c r="U660" s="305"/>
      <c r="V660" s="305"/>
      <c r="W660" s="305"/>
      <c r="X660" s="305"/>
      <c r="Y660" s="305"/>
      <c r="Z660" s="305"/>
      <c r="AA660" s="305"/>
      <c r="AB660" s="305"/>
      <c r="AC660" s="305"/>
      <c r="AD660" s="305"/>
      <c r="AE660" s="305"/>
      <c r="AF660" s="305"/>
      <c r="AG660" s="305"/>
      <c r="AH660" s="305"/>
      <c r="AI660" s="305"/>
      <c r="AJ660" s="305"/>
      <c r="AK660" s="305"/>
      <c r="AL660" s="305"/>
      <c r="AM660" s="305"/>
      <c r="AN660" s="305"/>
      <c r="AO660" s="305"/>
      <c r="AP660" s="305"/>
      <c r="AQ660" s="305"/>
      <c r="AR660" s="305"/>
      <c r="AS660" s="305"/>
      <c r="AT660" s="305"/>
      <c r="AU660" s="305"/>
      <c r="AV660" s="305"/>
      <c r="AW660" s="305"/>
      <c r="AX660" s="305"/>
      <c r="AY660" s="305"/>
      <c r="AZ660" s="305"/>
      <c r="BA660" s="305"/>
      <c r="BB660" s="305"/>
      <c r="BC660" s="305"/>
      <c r="BD660" s="305"/>
      <c r="BE660" s="305"/>
      <c r="BF660" s="305"/>
      <c r="BG660" s="305"/>
      <c r="BH660" s="305"/>
      <c r="BI660" s="305"/>
      <c r="BJ660" s="305"/>
      <c r="BK660" s="305"/>
      <c r="BL660" s="305"/>
      <c r="BM660" s="305"/>
      <c r="BN660" s="305"/>
      <c r="BO660" s="305"/>
      <c r="BP660" s="305"/>
      <c r="BQ660" s="305"/>
      <c r="BR660" s="305"/>
      <c r="BS660" s="305"/>
      <c r="BT660" s="305"/>
      <c r="BU660" s="305"/>
      <c r="BV660" s="305"/>
      <c r="BW660" s="305"/>
      <c r="BX660" s="305"/>
      <c r="BY660" s="305"/>
      <c r="BZ660" s="305"/>
      <c r="CA660" s="305"/>
      <c r="CB660" s="305"/>
      <c r="CC660" s="305"/>
      <c r="CD660" s="305"/>
      <c r="CE660" s="305"/>
      <c r="CF660" s="305"/>
      <c r="CG660" s="305"/>
      <c r="CH660" s="305"/>
      <c r="CI660" s="305"/>
      <c r="CJ660" s="305"/>
      <c r="CK660" s="305"/>
      <c r="CL660" s="305"/>
      <c r="CM660" s="305"/>
      <c r="CN660" s="305"/>
      <c r="CO660" s="305"/>
      <c r="CP660" s="305"/>
      <c r="CQ660" s="305"/>
      <c r="CR660" s="305"/>
      <c r="CS660" s="305"/>
      <c r="CT660" s="305"/>
      <c r="CU660" s="305"/>
      <c r="CV660" s="305"/>
      <c r="CW660" s="305"/>
      <c r="CX660" s="305"/>
      <c r="CY660" s="305"/>
      <c r="CZ660" s="305"/>
      <c r="DA660" s="305"/>
      <c r="DB660" s="305"/>
      <c r="DC660" s="305"/>
      <c r="DD660" s="305"/>
      <c r="DE660" s="305"/>
      <c r="DF660" s="305"/>
      <c r="DG660" s="305"/>
      <c r="DH660" s="305"/>
      <c r="DI660" s="305"/>
    </row>
    <row r="661" spans="1:113" s="306" customFormat="1" ht="47.25" customHeight="1">
      <c r="A661" s="4">
        <v>3</v>
      </c>
      <c r="B661" s="4">
        <v>3</v>
      </c>
      <c r="C661" s="307" t="s">
        <v>4305</v>
      </c>
      <c r="D661" s="308" t="s">
        <v>4306</v>
      </c>
      <c r="E661" s="308" t="s">
        <v>4307</v>
      </c>
      <c r="F661" s="308" t="s">
        <v>4308</v>
      </c>
      <c r="G661" s="97" t="s">
        <v>4309</v>
      </c>
      <c r="H661" s="33">
        <v>4800</v>
      </c>
      <c r="I661" s="33"/>
      <c r="J661" s="33"/>
      <c r="K661" s="4" t="s">
        <v>4310</v>
      </c>
      <c r="L661" s="308" t="s">
        <v>4311</v>
      </c>
      <c r="M661" s="4"/>
      <c r="N661" s="305"/>
      <c r="O661" s="305"/>
      <c r="P661" s="305"/>
      <c r="Q661" s="305"/>
      <c r="R661" s="305"/>
      <c r="S661" s="305"/>
      <c r="T661" s="305"/>
      <c r="U661" s="305"/>
      <c r="V661" s="305"/>
      <c r="W661" s="305"/>
      <c r="X661" s="305"/>
      <c r="Y661" s="305"/>
      <c r="Z661" s="305"/>
      <c r="AA661" s="305"/>
      <c r="AB661" s="305"/>
      <c r="AC661" s="305"/>
      <c r="AD661" s="305"/>
      <c r="AE661" s="305"/>
      <c r="AF661" s="305"/>
      <c r="AG661" s="305"/>
      <c r="AH661" s="305"/>
      <c r="AI661" s="305"/>
      <c r="AJ661" s="305"/>
      <c r="AK661" s="305"/>
      <c r="AL661" s="305"/>
      <c r="AM661" s="305"/>
      <c r="AN661" s="305"/>
      <c r="AO661" s="305"/>
      <c r="AP661" s="305"/>
      <c r="AQ661" s="305"/>
      <c r="AR661" s="305"/>
      <c r="AS661" s="305"/>
      <c r="AT661" s="305"/>
      <c r="AU661" s="305"/>
      <c r="AV661" s="305"/>
      <c r="AW661" s="305"/>
      <c r="AX661" s="305"/>
      <c r="AY661" s="305"/>
      <c r="AZ661" s="305"/>
      <c r="BA661" s="305"/>
      <c r="BB661" s="305"/>
      <c r="BC661" s="305"/>
      <c r="BD661" s="305"/>
      <c r="BE661" s="305"/>
      <c r="BF661" s="305"/>
      <c r="BG661" s="305"/>
      <c r="BH661" s="305"/>
      <c r="BI661" s="305"/>
      <c r="BJ661" s="305"/>
      <c r="BK661" s="305"/>
      <c r="BL661" s="305"/>
      <c r="BM661" s="305"/>
      <c r="BN661" s="305"/>
      <c r="BO661" s="305"/>
      <c r="BP661" s="305"/>
      <c r="BQ661" s="305"/>
      <c r="BR661" s="305"/>
      <c r="BS661" s="305"/>
      <c r="BT661" s="305"/>
      <c r="BU661" s="305"/>
      <c r="BV661" s="305"/>
      <c r="BW661" s="305"/>
      <c r="BX661" s="305"/>
      <c r="BY661" s="305"/>
      <c r="BZ661" s="305"/>
      <c r="CA661" s="305"/>
      <c r="CB661" s="305"/>
      <c r="CC661" s="305"/>
      <c r="CD661" s="305"/>
      <c r="CE661" s="305"/>
      <c r="CF661" s="305"/>
      <c r="CG661" s="305"/>
      <c r="CH661" s="305"/>
      <c r="CI661" s="305"/>
      <c r="CJ661" s="305"/>
      <c r="CK661" s="305"/>
      <c r="CL661" s="305"/>
      <c r="CM661" s="305"/>
      <c r="CN661" s="305"/>
      <c r="CO661" s="305"/>
      <c r="CP661" s="305"/>
      <c r="CQ661" s="305"/>
      <c r="CR661" s="305"/>
      <c r="CS661" s="305"/>
      <c r="CT661" s="305"/>
      <c r="CU661" s="305"/>
      <c r="CV661" s="305"/>
      <c r="CW661" s="305"/>
      <c r="CX661" s="305"/>
      <c r="CY661" s="305"/>
      <c r="CZ661" s="305"/>
      <c r="DA661" s="305"/>
      <c r="DB661" s="305"/>
      <c r="DC661" s="305"/>
      <c r="DD661" s="305"/>
      <c r="DE661" s="305"/>
      <c r="DF661" s="305"/>
      <c r="DG661" s="305"/>
      <c r="DH661" s="305"/>
      <c r="DI661" s="305"/>
    </row>
    <row r="662" spans="1:113" s="306" customFormat="1" ht="47.25" customHeight="1">
      <c r="A662" s="4">
        <v>4</v>
      </c>
      <c r="B662" s="4">
        <v>4</v>
      </c>
      <c r="C662" s="307" t="s">
        <v>4312</v>
      </c>
      <c r="D662" s="308" t="s">
        <v>4313</v>
      </c>
      <c r="E662" s="308" t="s">
        <v>4314</v>
      </c>
      <c r="F662" s="308" t="s">
        <v>4315</v>
      </c>
      <c r="G662" s="97" t="s">
        <v>4316</v>
      </c>
      <c r="H662" s="33">
        <f>7762+4690</f>
        <v>12452</v>
      </c>
      <c r="I662" s="33"/>
      <c r="J662" s="33"/>
      <c r="K662" s="4" t="s">
        <v>4317</v>
      </c>
      <c r="L662" s="308" t="s">
        <v>4318</v>
      </c>
      <c r="M662" s="4"/>
      <c r="N662" s="305"/>
      <c r="O662" s="305"/>
      <c r="P662" s="305"/>
      <c r="Q662" s="305"/>
      <c r="R662" s="305"/>
      <c r="S662" s="305"/>
      <c r="T662" s="305"/>
      <c r="U662" s="305"/>
      <c r="V662" s="305"/>
      <c r="W662" s="305"/>
      <c r="X662" s="305"/>
      <c r="Y662" s="305"/>
      <c r="Z662" s="305"/>
      <c r="AA662" s="305"/>
      <c r="AB662" s="305"/>
      <c r="AC662" s="305"/>
      <c r="AD662" s="305"/>
      <c r="AE662" s="305"/>
      <c r="AF662" s="305"/>
      <c r="AG662" s="305"/>
      <c r="AH662" s="305"/>
      <c r="AI662" s="305"/>
      <c r="AJ662" s="305"/>
      <c r="AK662" s="305"/>
      <c r="AL662" s="305"/>
      <c r="AM662" s="305"/>
      <c r="AN662" s="305"/>
      <c r="AO662" s="305"/>
      <c r="AP662" s="305"/>
      <c r="AQ662" s="305"/>
      <c r="AR662" s="305"/>
      <c r="AS662" s="305"/>
      <c r="AT662" s="305"/>
      <c r="AU662" s="305"/>
      <c r="AV662" s="305"/>
      <c r="AW662" s="305"/>
      <c r="AX662" s="305"/>
      <c r="AY662" s="305"/>
      <c r="AZ662" s="305"/>
      <c r="BA662" s="305"/>
      <c r="BB662" s="305"/>
      <c r="BC662" s="305"/>
      <c r="BD662" s="305"/>
      <c r="BE662" s="305"/>
      <c r="BF662" s="305"/>
      <c r="BG662" s="305"/>
      <c r="BH662" s="305"/>
      <c r="BI662" s="305"/>
      <c r="BJ662" s="305"/>
      <c r="BK662" s="305"/>
      <c r="BL662" s="305"/>
      <c r="BM662" s="305"/>
      <c r="BN662" s="305"/>
      <c r="BO662" s="305"/>
      <c r="BP662" s="305"/>
      <c r="BQ662" s="305"/>
      <c r="BR662" s="305"/>
      <c r="BS662" s="305"/>
      <c r="BT662" s="305"/>
      <c r="BU662" s="305"/>
      <c r="BV662" s="305"/>
      <c r="BW662" s="305"/>
      <c r="BX662" s="305"/>
      <c r="BY662" s="305"/>
      <c r="BZ662" s="305"/>
      <c r="CA662" s="305"/>
      <c r="CB662" s="305"/>
      <c r="CC662" s="305"/>
      <c r="CD662" s="305"/>
      <c r="CE662" s="305"/>
      <c r="CF662" s="305"/>
      <c r="CG662" s="305"/>
      <c r="CH662" s="305"/>
      <c r="CI662" s="305"/>
      <c r="CJ662" s="305"/>
      <c r="CK662" s="305"/>
      <c r="CL662" s="305"/>
      <c r="CM662" s="305"/>
      <c r="CN662" s="305"/>
      <c r="CO662" s="305"/>
      <c r="CP662" s="305"/>
      <c r="CQ662" s="305"/>
      <c r="CR662" s="305"/>
      <c r="CS662" s="305"/>
      <c r="CT662" s="305"/>
      <c r="CU662" s="305"/>
      <c r="CV662" s="305"/>
      <c r="CW662" s="305"/>
      <c r="CX662" s="305"/>
      <c r="CY662" s="305"/>
      <c r="CZ662" s="305"/>
      <c r="DA662" s="305"/>
      <c r="DB662" s="305"/>
      <c r="DC662" s="305"/>
      <c r="DD662" s="305"/>
      <c r="DE662" s="305"/>
      <c r="DF662" s="305"/>
      <c r="DG662" s="305"/>
      <c r="DH662" s="305"/>
      <c r="DI662" s="305"/>
    </row>
    <row r="663" spans="1:113" s="306" customFormat="1" ht="47.25" customHeight="1">
      <c r="A663" s="4">
        <v>5</v>
      </c>
      <c r="B663" s="4">
        <v>5</v>
      </c>
      <c r="C663" s="97" t="s">
        <v>4319</v>
      </c>
      <c r="D663" s="4" t="s">
        <v>4320</v>
      </c>
      <c r="E663" s="4" t="s">
        <v>4321</v>
      </c>
      <c r="F663" s="4" t="s">
        <v>4322</v>
      </c>
      <c r="G663" s="97" t="s">
        <v>4323</v>
      </c>
      <c r="H663" s="33">
        <v>15000</v>
      </c>
      <c r="I663" s="33"/>
      <c r="J663" s="33"/>
      <c r="K663" s="4" t="s">
        <v>4324</v>
      </c>
      <c r="L663" s="308" t="s">
        <v>4325</v>
      </c>
      <c r="M663" s="4"/>
      <c r="N663" s="305"/>
      <c r="O663" s="305"/>
      <c r="P663" s="305"/>
      <c r="Q663" s="305"/>
      <c r="R663" s="305"/>
      <c r="S663" s="305"/>
      <c r="T663" s="305"/>
      <c r="U663" s="305"/>
      <c r="V663" s="305"/>
      <c r="W663" s="305"/>
      <c r="X663" s="305"/>
      <c r="Y663" s="305"/>
      <c r="Z663" s="305"/>
      <c r="AA663" s="305"/>
      <c r="AB663" s="305"/>
      <c r="AC663" s="305"/>
      <c r="AD663" s="305"/>
      <c r="AE663" s="305"/>
      <c r="AF663" s="305"/>
      <c r="AG663" s="305"/>
      <c r="AH663" s="305"/>
      <c r="AI663" s="305"/>
      <c r="AJ663" s="305"/>
      <c r="AK663" s="305"/>
      <c r="AL663" s="305"/>
      <c r="AM663" s="305"/>
      <c r="AN663" s="305"/>
      <c r="AO663" s="305"/>
      <c r="AP663" s="305"/>
      <c r="AQ663" s="305"/>
      <c r="AR663" s="305"/>
      <c r="AS663" s="305"/>
      <c r="AT663" s="305"/>
      <c r="AU663" s="305"/>
      <c r="AV663" s="305"/>
      <c r="AW663" s="305"/>
      <c r="AX663" s="305"/>
      <c r="AY663" s="305"/>
      <c r="AZ663" s="305"/>
      <c r="BA663" s="305"/>
      <c r="BB663" s="305"/>
      <c r="BC663" s="305"/>
      <c r="BD663" s="305"/>
      <c r="BE663" s="305"/>
      <c r="BF663" s="305"/>
      <c r="BG663" s="305"/>
      <c r="BH663" s="305"/>
      <c r="BI663" s="305"/>
      <c r="BJ663" s="305"/>
      <c r="BK663" s="305"/>
      <c r="BL663" s="305"/>
      <c r="BM663" s="305"/>
      <c r="BN663" s="305"/>
      <c r="BO663" s="305"/>
      <c r="BP663" s="305"/>
      <c r="BQ663" s="305"/>
      <c r="BR663" s="305"/>
      <c r="BS663" s="305"/>
      <c r="BT663" s="305"/>
      <c r="BU663" s="305"/>
      <c r="BV663" s="305"/>
      <c r="BW663" s="305"/>
      <c r="BX663" s="305"/>
      <c r="BY663" s="305"/>
      <c r="BZ663" s="305"/>
      <c r="CA663" s="305"/>
      <c r="CB663" s="305"/>
      <c r="CC663" s="305"/>
      <c r="CD663" s="305"/>
      <c r="CE663" s="305"/>
      <c r="CF663" s="305"/>
      <c r="CG663" s="305"/>
      <c r="CH663" s="305"/>
      <c r="CI663" s="305"/>
      <c r="CJ663" s="305"/>
      <c r="CK663" s="305"/>
      <c r="CL663" s="305"/>
      <c r="CM663" s="305"/>
      <c r="CN663" s="305"/>
      <c r="CO663" s="305"/>
      <c r="CP663" s="305"/>
      <c r="CQ663" s="305"/>
      <c r="CR663" s="305"/>
      <c r="CS663" s="305"/>
      <c r="CT663" s="305"/>
      <c r="CU663" s="305"/>
      <c r="CV663" s="305"/>
      <c r="CW663" s="305"/>
      <c r="CX663" s="305"/>
      <c r="CY663" s="305"/>
      <c r="CZ663" s="305"/>
      <c r="DA663" s="305"/>
      <c r="DB663" s="305"/>
      <c r="DC663" s="305"/>
      <c r="DD663" s="305"/>
      <c r="DE663" s="305"/>
      <c r="DF663" s="305"/>
      <c r="DG663" s="305"/>
      <c r="DH663" s="305"/>
      <c r="DI663" s="305"/>
    </row>
    <row r="664" spans="1:113" s="306" customFormat="1" ht="47.25" customHeight="1">
      <c r="A664" s="4">
        <v>6</v>
      </c>
      <c r="B664" s="4">
        <v>6</v>
      </c>
      <c r="C664" s="97" t="s">
        <v>4319</v>
      </c>
      <c r="D664" s="4" t="s">
        <v>4320</v>
      </c>
      <c r="E664" s="4" t="s">
        <v>4321</v>
      </c>
      <c r="F664" s="4" t="s">
        <v>4326</v>
      </c>
      <c r="G664" s="97" t="s">
        <v>4327</v>
      </c>
      <c r="H664" s="33">
        <v>13000</v>
      </c>
      <c r="I664" s="33"/>
      <c r="J664" s="33"/>
      <c r="K664" s="4" t="s">
        <v>4324</v>
      </c>
      <c r="L664" s="308" t="s">
        <v>4328</v>
      </c>
      <c r="M664" s="4"/>
      <c r="N664" s="305"/>
      <c r="O664" s="305"/>
      <c r="P664" s="305"/>
      <c r="Q664" s="305"/>
      <c r="R664" s="305"/>
      <c r="S664" s="305"/>
      <c r="T664" s="305"/>
      <c r="U664" s="305"/>
      <c r="V664" s="305"/>
      <c r="W664" s="305"/>
      <c r="X664" s="305"/>
      <c r="Y664" s="305"/>
      <c r="Z664" s="305"/>
      <c r="AA664" s="305"/>
      <c r="AB664" s="305"/>
      <c r="AC664" s="305"/>
      <c r="AD664" s="305"/>
      <c r="AE664" s="305"/>
      <c r="AF664" s="305"/>
      <c r="AG664" s="305"/>
      <c r="AH664" s="305"/>
      <c r="AI664" s="305"/>
      <c r="AJ664" s="305"/>
      <c r="AK664" s="305"/>
      <c r="AL664" s="305"/>
      <c r="AM664" s="305"/>
      <c r="AN664" s="305"/>
      <c r="AO664" s="305"/>
      <c r="AP664" s="305"/>
      <c r="AQ664" s="305"/>
      <c r="AR664" s="305"/>
      <c r="AS664" s="305"/>
      <c r="AT664" s="305"/>
      <c r="AU664" s="305"/>
      <c r="AV664" s="305"/>
      <c r="AW664" s="305"/>
      <c r="AX664" s="305"/>
      <c r="AY664" s="305"/>
      <c r="AZ664" s="305"/>
      <c r="BA664" s="305"/>
      <c r="BB664" s="305"/>
      <c r="BC664" s="305"/>
      <c r="BD664" s="305"/>
      <c r="BE664" s="305"/>
      <c r="BF664" s="305"/>
      <c r="BG664" s="305"/>
      <c r="BH664" s="305"/>
      <c r="BI664" s="305"/>
      <c r="BJ664" s="305"/>
      <c r="BK664" s="305"/>
      <c r="BL664" s="305"/>
      <c r="BM664" s="305"/>
      <c r="BN664" s="305"/>
      <c r="BO664" s="305"/>
      <c r="BP664" s="305"/>
      <c r="BQ664" s="305"/>
      <c r="BR664" s="305"/>
      <c r="BS664" s="305"/>
      <c r="BT664" s="305"/>
      <c r="BU664" s="305"/>
      <c r="BV664" s="305"/>
      <c r="BW664" s="305"/>
      <c r="BX664" s="305"/>
      <c r="BY664" s="305"/>
      <c r="BZ664" s="305"/>
      <c r="CA664" s="305"/>
      <c r="CB664" s="305"/>
      <c r="CC664" s="305"/>
      <c r="CD664" s="305"/>
      <c r="CE664" s="305"/>
      <c r="CF664" s="305"/>
      <c r="CG664" s="305"/>
      <c r="CH664" s="305"/>
      <c r="CI664" s="305"/>
      <c r="CJ664" s="305"/>
      <c r="CK664" s="305"/>
      <c r="CL664" s="305"/>
      <c r="CM664" s="305"/>
      <c r="CN664" s="305"/>
      <c r="CO664" s="305"/>
      <c r="CP664" s="305"/>
      <c r="CQ664" s="305"/>
      <c r="CR664" s="305"/>
      <c r="CS664" s="305"/>
      <c r="CT664" s="305"/>
      <c r="CU664" s="305"/>
      <c r="CV664" s="305"/>
      <c r="CW664" s="305"/>
      <c r="CX664" s="305"/>
      <c r="CY664" s="305"/>
      <c r="CZ664" s="305"/>
      <c r="DA664" s="305"/>
      <c r="DB664" s="305"/>
      <c r="DC664" s="305"/>
      <c r="DD664" s="305"/>
      <c r="DE664" s="305"/>
      <c r="DF664" s="305"/>
      <c r="DG664" s="305"/>
      <c r="DH664" s="305"/>
      <c r="DI664" s="305"/>
    </row>
    <row r="665" spans="1:113" s="306" customFormat="1" ht="47.25" customHeight="1">
      <c r="A665" s="4">
        <v>7</v>
      </c>
      <c r="B665" s="4">
        <v>7</v>
      </c>
      <c r="C665" s="309" t="s">
        <v>4329</v>
      </c>
      <c r="D665" s="310" t="s">
        <v>4330</v>
      </c>
      <c r="E665" s="310" t="s">
        <v>4331</v>
      </c>
      <c r="F665" s="310" t="s">
        <v>4332</v>
      </c>
      <c r="G665" s="309" t="s">
        <v>4333</v>
      </c>
      <c r="H665" s="311">
        <v>10125</v>
      </c>
      <c r="I665" s="33"/>
      <c r="J665" s="33"/>
      <c r="K665" s="310" t="s">
        <v>4334</v>
      </c>
      <c r="L665" s="310" t="s">
        <v>4335</v>
      </c>
      <c r="M665" s="4"/>
      <c r="N665" s="305"/>
      <c r="O665" s="305"/>
      <c r="P665" s="305"/>
      <c r="Q665" s="305"/>
      <c r="R665" s="305"/>
      <c r="S665" s="305"/>
      <c r="T665" s="305"/>
      <c r="U665" s="305"/>
      <c r="V665" s="305"/>
      <c r="W665" s="305"/>
      <c r="X665" s="305"/>
      <c r="Y665" s="305"/>
      <c r="Z665" s="305"/>
      <c r="AA665" s="305"/>
      <c r="AB665" s="305"/>
      <c r="AC665" s="305"/>
      <c r="AD665" s="305"/>
      <c r="AE665" s="305"/>
      <c r="AF665" s="305"/>
      <c r="AG665" s="305"/>
      <c r="AH665" s="305"/>
      <c r="AI665" s="305"/>
      <c r="AJ665" s="305"/>
      <c r="AK665" s="305"/>
      <c r="AL665" s="305"/>
      <c r="AM665" s="305"/>
      <c r="AN665" s="305"/>
      <c r="AO665" s="305"/>
      <c r="AP665" s="305"/>
      <c r="AQ665" s="305"/>
      <c r="AR665" s="305"/>
      <c r="AS665" s="305"/>
      <c r="AT665" s="305"/>
      <c r="AU665" s="305"/>
      <c r="AV665" s="305"/>
      <c r="AW665" s="305"/>
      <c r="AX665" s="305"/>
      <c r="AY665" s="305"/>
      <c r="AZ665" s="305"/>
      <c r="BA665" s="305"/>
      <c r="BB665" s="305"/>
      <c r="BC665" s="305"/>
      <c r="BD665" s="305"/>
      <c r="BE665" s="305"/>
      <c r="BF665" s="305"/>
      <c r="BG665" s="305"/>
      <c r="BH665" s="305"/>
      <c r="BI665" s="305"/>
      <c r="BJ665" s="305"/>
      <c r="BK665" s="305"/>
      <c r="BL665" s="305"/>
      <c r="BM665" s="305"/>
      <c r="BN665" s="305"/>
      <c r="BO665" s="305"/>
      <c r="BP665" s="305"/>
      <c r="BQ665" s="305"/>
      <c r="BR665" s="305"/>
      <c r="BS665" s="305"/>
      <c r="BT665" s="305"/>
      <c r="BU665" s="305"/>
      <c r="BV665" s="305"/>
      <c r="BW665" s="305"/>
      <c r="BX665" s="305"/>
      <c r="BY665" s="305"/>
      <c r="BZ665" s="305"/>
      <c r="CA665" s="305"/>
      <c r="CB665" s="305"/>
      <c r="CC665" s="305"/>
      <c r="CD665" s="305"/>
      <c r="CE665" s="305"/>
      <c r="CF665" s="305"/>
      <c r="CG665" s="305"/>
      <c r="CH665" s="305"/>
      <c r="CI665" s="305"/>
      <c r="CJ665" s="305"/>
      <c r="CK665" s="305"/>
      <c r="CL665" s="305"/>
      <c r="CM665" s="305"/>
      <c r="CN665" s="305"/>
      <c r="CO665" s="305"/>
      <c r="CP665" s="305"/>
      <c r="CQ665" s="305"/>
      <c r="CR665" s="305"/>
      <c r="CS665" s="305"/>
      <c r="CT665" s="305"/>
      <c r="CU665" s="305"/>
      <c r="CV665" s="305"/>
      <c r="CW665" s="305"/>
      <c r="CX665" s="305"/>
      <c r="CY665" s="305"/>
      <c r="CZ665" s="305"/>
      <c r="DA665" s="305"/>
      <c r="DB665" s="305"/>
      <c r="DC665" s="305"/>
      <c r="DD665" s="305"/>
      <c r="DE665" s="305"/>
      <c r="DF665" s="305"/>
      <c r="DG665" s="305"/>
      <c r="DH665" s="305"/>
      <c r="DI665" s="305"/>
    </row>
    <row r="666" spans="1:113" s="306" customFormat="1" ht="47.25" customHeight="1">
      <c r="A666" s="4">
        <v>8</v>
      </c>
      <c r="B666" s="4">
        <v>8</v>
      </c>
      <c r="C666" s="309" t="s">
        <v>4336</v>
      </c>
      <c r="D666" s="310" t="s">
        <v>4337</v>
      </c>
      <c r="E666" s="310" t="s">
        <v>4338</v>
      </c>
      <c r="F666" s="310" t="s">
        <v>4339</v>
      </c>
      <c r="G666" s="309" t="s">
        <v>4340</v>
      </c>
      <c r="H666" s="311">
        <f>200+3000</f>
        <v>3200</v>
      </c>
      <c r="I666" s="33"/>
      <c r="J666" s="33"/>
      <c r="K666" s="310" t="s">
        <v>4334</v>
      </c>
      <c r="L666" s="310" t="s">
        <v>4341</v>
      </c>
      <c r="M666" s="4"/>
      <c r="N666" s="305"/>
      <c r="O666" s="305"/>
      <c r="P666" s="305"/>
      <c r="Q666" s="305"/>
      <c r="R666" s="305"/>
      <c r="S666" s="305"/>
      <c r="T666" s="305"/>
      <c r="U666" s="305"/>
      <c r="V666" s="305"/>
      <c r="W666" s="305"/>
      <c r="X666" s="305"/>
      <c r="Y666" s="305"/>
      <c r="Z666" s="305"/>
      <c r="AA666" s="305"/>
      <c r="AB666" s="305"/>
      <c r="AC666" s="305"/>
      <c r="AD666" s="305"/>
      <c r="AE666" s="305"/>
      <c r="AF666" s="305"/>
      <c r="AG666" s="305"/>
      <c r="AH666" s="305"/>
      <c r="AI666" s="305"/>
      <c r="AJ666" s="305"/>
      <c r="AK666" s="305"/>
      <c r="AL666" s="305"/>
      <c r="AM666" s="305"/>
      <c r="AN666" s="305"/>
      <c r="AO666" s="305"/>
      <c r="AP666" s="305"/>
      <c r="AQ666" s="305"/>
      <c r="AR666" s="305"/>
      <c r="AS666" s="305"/>
      <c r="AT666" s="305"/>
      <c r="AU666" s="305"/>
      <c r="AV666" s="305"/>
      <c r="AW666" s="305"/>
      <c r="AX666" s="305"/>
      <c r="AY666" s="305"/>
      <c r="AZ666" s="305"/>
      <c r="BA666" s="305"/>
      <c r="BB666" s="305"/>
      <c r="BC666" s="305"/>
      <c r="BD666" s="305"/>
      <c r="BE666" s="305"/>
      <c r="BF666" s="305"/>
      <c r="BG666" s="305"/>
      <c r="BH666" s="305"/>
      <c r="BI666" s="305"/>
      <c r="BJ666" s="305"/>
      <c r="BK666" s="305"/>
      <c r="BL666" s="305"/>
      <c r="BM666" s="305"/>
      <c r="BN666" s="305"/>
      <c r="BO666" s="305"/>
      <c r="BP666" s="305"/>
      <c r="BQ666" s="305"/>
      <c r="BR666" s="305"/>
      <c r="BS666" s="305"/>
      <c r="BT666" s="305"/>
      <c r="BU666" s="305"/>
      <c r="BV666" s="305"/>
      <c r="BW666" s="305"/>
      <c r="BX666" s="305"/>
      <c r="BY666" s="305"/>
      <c r="BZ666" s="305"/>
      <c r="CA666" s="305"/>
      <c r="CB666" s="305"/>
      <c r="CC666" s="305"/>
      <c r="CD666" s="305"/>
      <c r="CE666" s="305"/>
      <c r="CF666" s="305"/>
      <c r="CG666" s="305"/>
      <c r="CH666" s="305"/>
      <c r="CI666" s="305"/>
      <c r="CJ666" s="305"/>
      <c r="CK666" s="305"/>
      <c r="CL666" s="305"/>
      <c r="CM666" s="305"/>
      <c r="CN666" s="305"/>
      <c r="CO666" s="305"/>
      <c r="CP666" s="305"/>
      <c r="CQ666" s="305"/>
      <c r="CR666" s="305"/>
      <c r="CS666" s="305"/>
      <c r="CT666" s="305"/>
      <c r="CU666" s="305"/>
      <c r="CV666" s="305"/>
      <c r="CW666" s="305"/>
      <c r="CX666" s="305"/>
      <c r="CY666" s="305"/>
      <c r="CZ666" s="305"/>
      <c r="DA666" s="305"/>
      <c r="DB666" s="305"/>
      <c r="DC666" s="305"/>
      <c r="DD666" s="305"/>
      <c r="DE666" s="305"/>
      <c r="DF666" s="305"/>
      <c r="DG666" s="305"/>
      <c r="DH666" s="305"/>
      <c r="DI666" s="305"/>
    </row>
    <row r="667" spans="1:113" s="306" customFormat="1" ht="47.25" customHeight="1">
      <c r="A667" s="4">
        <v>9</v>
      </c>
      <c r="B667" s="4">
        <v>9</v>
      </c>
      <c r="C667" s="312" t="s">
        <v>4342</v>
      </c>
      <c r="D667" s="313" t="s">
        <v>4343</v>
      </c>
      <c r="E667" s="313" t="s">
        <v>4344</v>
      </c>
      <c r="F667" s="313" t="s">
        <v>4345</v>
      </c>
      <c r="G667" s="312" t="s">
        <v>4346</v>
      </c>
      <c r="H667" s="314"/>
      <c r="I667" s="33"/>
      <c r="J667" s="33">
        <v>11000</v>
      </c>
      <c r="K667" s="313" t="s">
        <v>4347</v>
      </c>
      <c r="L667" s="313" t="s">
        <v>4348</v>
      </c>
      <c r="M667" s="4"/>
      <c r="N667" s="305"/>
      <c r="O667" s="305"/>
      <c r="P667" s="305"/>
      <c r="Q667" s="305"/>
      <c r="R667" s="305"/>
      <c r="S667" s="305"/>
      <c r="T667" s="305"/>
      <c r="U667" s="305"/>
      <c r="V667" s="305"/>
      <c r="W667" s="305"/>
      <c r="X667" s="305"/>
      <c r="Y667" s="305"/>
      <c r="Z667" s="305"/>
      <c r="AA667" s="305"/>
      <c r="AB667" s="305"/>
      <c r="AC667" s="305"/>
      <c r="AD667" s="305"/>
      <c r="AE667" s="305"/>
      <c r="AF667" s="305"/>
      <c r="AG667" s="305"/>
      <c r="AH667" s="305"/>
      <c r="AI667" s="305"/>
      <c r="AJ667" s="305"/>
      <c r="AK667" s="305"/>
      <c r="AL667" s="305"/>
      <c r="AM667" s="305"/>
      <c r="AN667" s="305"/>
      <c r="AO667" s="305"/>
      <c r="AP667" s="305"/>
      <c r="AQ667" s="305"/>
      <c r="AR667" s="305"/>
      <c r="AS667" s="305"/>
      <c r="AT667" s="305"/>
      <c r="AU667" s="305"/>
      <c r="AV667" s="305"/>
      <c r="AW667" s="305"/>
      <c r="AX667" s="305"/>
      <c r="AY667" s="305"/>
      <c r="AZ667" s="305"/>
      <c r="BA667" s="305"/>
      <c r="BB667" s="305"/>
      <c r="BC667" s="305"/>
      <c r="BD667" s="305"/>
      <c r="BE667" s="305"/>
      <c r="BF667" s="305"/>
      <c r="BG667" s="305"/>
      <c r="BH667" s="305"/>
      <c r="BI667" s="305"/>
      <c r="BJ667" s="305"/>
      <c r="BK667" s="305"/>
      <c r="BL667" s="305"/>
      <c r="BM667" s="305"/>
      <c r="BN667" s="305"/>
      <c r="BO667" s="305"/>
      <c r="BP667" s="305"/>
      <c r="BQ667" s="305"/>
      <c r="BR667" s="305"/>
      <c r="BS667" s="305"/>
      <c r="BT667" s="305"/>
      <c r="BU667" s="305"/>
      <c r="BV667" s="305"/>
      <c r="BW667" s="305"/>
      <c r="BX667" s="305"/>
      <c r="BY667" s="305"/>
      <c r="BZ667" s="305"/>
      <c r="CA667" s="305"/>
      <c r="CB667" s="305"/>
      <c r="CC667" s="305"/>
      <c r="CD667" s="305"/>
      <c r="CE667" s="305"/>
      <c r="CF667" s="305"/>
      <c r="CG667" s="305"/>
      <c r="CH667" s="305"/>
      <c r="CI667" s="305"/>
      <c r="CJ667" s="305"/>
      <c r="CK667" s="305"/>
      <c r="CL667" s="305"/>
      <c r="CM667" s="305"/>
      <c r="CN667" s="305"/>
      <c r="CO667" s="305"/>
      <c r="CP667" s="305"/>
      <c r="CQ667" s="305"/>
      <c r="CR667" s="305"/>
      <c r="CS667" s="305"/>
      <c r="CT667" s="305"/>
      <c r="CU667" s="305"/>
      <c r="CV667" s="305"/>
      <c r="CW667" s="305"/>
      <c r="CX667" s="305"/>
      <c r="CY667" s="305"/>
      <c r="CZ667" s="305"/>
      <c r="DA667" s="305"/>
      <c r="DB667" s="305"/>
      <c r="DC667" s="305"/>
      <c r="DD667" s="305"/>
      <c r="DE667" s="305"/>
      <c r="DF667" s="305"/>
      <c r="DG667" s="305"/>
      <c r="DH667" s="305"/>
      <c r="DI667" s="305"/>
    </row>
    <row r="668" spans="1:113" s="306" customFormat="1" ht="47.25" customHeight="1">
      <c r="A668" s="4">
        <v>10</v>
      </c>
      <c r="B668" s="4">
        <v>10</v>
      </c>
      <c r="C668" s="97" t="s">
        <v>4349</v>
      </c>
      <c r="D668" s="308" t="s">
        <v>4350</v>
      </c>
      <c r="E668" s="308" t="s">
        <v>4351</v>
      </c>
      <c r="F668" s="308" t="s">
        <v>4352</v>
      </c>
      <c r="G668" s="97" t="s">
        <v>4353</v>
      </c>
      <c r="H668" s="315">
        <v>1500</v>
      </c>
      <c r="I668" s="33"/>
      <c r="J668" s="33"/>
      <c r="K668" s="4" t="s">
        <v>4354</v>
      </c>
      <c r="L668" s="308" t="s">
        <v>4355</v>
      </c>
      <c r="M668" s="310"/>
      <c r="N668" s="305"/>
      <c r="O668" s="305"/>
      <c r="P668" s="305"/>
      <c r="Q668" s="305"/>
      <c r="R668" s="305"/>
      <c r="S668" s="305"/>
      <c r="T668" s="305"/>
      <c r="U668" s="305"/>
      <c r="V668" s="305"/>
      <c r="W668" s="305"/>
      <c r="X668" s="305"/>
      <c r="Y668" s="305"/>
      <c r="Z668" s="305"/>
      <c r="AA668" s="305"/>
      <c r="AB668" s="305"/>
      <c r="AC668" s="305"/>
      <c r="AD668" s="305"/>
      <c r="AE668" s="305"/>
      <c r="AF668" s="305"/>
      <c r="AG668" s="305"/>
      <c r="AH668" s="305"/>
      <c r="AI668" s="305"/>
      <c r="AJ668" s="305"/>
      <c r="AK668" s="305"/>
      <c r="AL668" s="305"/>
      <c r="AM668" s="305"/>
      <c r="AN668" s="305"/>
      <c r="AO668" s="305"/>
      <c r="AP668" s="305"/>
      <c r="AQ668" s="305"/>
      <c r="AR668" s="305"/>
      <c r="AS668" s="305"/>
      <c r="AT668" s="305"/>
      <c r="AU668" s="305"/>
      <c r="AV668" s="305"/>
      <c r="AW668" s="305"/>
      <c r="AX668" s="305"/>
      <c r="AY668" s="305"/>
      <c r="AZ668" s="305"/>
      <c r="BA668" s="305"/>
      <c r="BB668" s="305"/>
      <c r="BC668" s="305"/>
      <c r="BD668" s="305"/>
      <c r="BE668" s="305"/>
      <c r="BF668" s="305"/>
      <c r="BG668" s="305"/>
      <c r="BH668" s="305"/>
      <c r="BI668" s="305"/>
      <c r="BJ668" s="305"/>
      <c r="BK668" s="305"/>
      <c r="BL668" s="305"/>
      <c r="BM668" s="305"/>
      <c r="BN668" s="305"/>
      <c r="BO668" s="305"/>
      <c r="BP668" s="305"/>
      <c r="BQ668" s="305"/>
      <c r="BR668" s="305"/>
      <c r="BS668" s="305"/>
      <c r="BT668" s="305"/>
      <c r="BU668" s="305"/>
      <c r="BV668" s="305"/>
      <c r="BW668" s="305"/>
      <c r="BX668" s="305"/>
      <c r="BY668" s="305"/>
      <c r="BZ668" s="305"/>
      <c r="CA668" s="305"/>
      <c r="CB668" s="305"/>
      <c r="CC668" s="305"/>
      <c r="CD668" s="305"/>
      <c r="CE668" s="305"/>
      <c r="CF668" s="305"/>
      <c r="CG668" s="305"/>
      <c r="CH668" s="305"/>
      <c r="CI668" s="305"/>
      <c r="CJ668" s="305"/>
      <c r="CK668" s="305"/>
      <c r="CL668" s="305"/>
      <c r="CM668" s="305"/>
      <c r="CN668" s="305"/>
      <c r="CO668" s="305"/>
      <c r="CP668" s="305"/>
      <c r="CQ668" s="305"/>
      <c r="CR668" s="305"/>
      <c r="CS668" s="305"/>
      <c r="CT668" s="305"/>
      <c r="CU668" s="305"/>
      <c r="CV668" s="305"/>
      <c r="CW668" s="305"/>
      <c r="CX668" s="305"/>
      <c r="CY668" s="305"/>
      <c r="CZ668" s="305"/>
      <c r="DA668" s="305"/>
      <c r="DB668" s="305"/>
      <c r="DC668" s="305"/>
      <c r="DD668" s="305"/>
      <c r="DE668" s="305"/>
      <c r="DF668" s="305"/>
      <c r="DG668" s="305"/>
      <c r="DH668" s="305"/>
      <c r="DI668" s="305"/>
    </row>
    <row r="669" spans="1:113" s="306" customFormat="1" ht="47.25" customHeight="1">
      <c r="A669" s="4">
        <v>11</v>
      </c>
      <c r="B669" s="4">
        <v>11</v>
      </c>
      <c r="C669" s="316" t="s">
        <v>4356</v>
      </c>
      <c r="D669" s="317" t="s">
        <v>4357</v>
      </c>
      <c r="E669" s="317" t="s">
        <v>4358</v>
      </c>
      <c r="F669" s="317" t="s">
        <v>4359</v>
      </c>
      <c r="G669" s="318" t="s">
        <v>4360</v>
      </c>
      <c r="H669" s="315">
        <v>4800</v>
      </c>
      <c r="I669" s="315"/>
      <c r="J669" s="315"/>
      <c r="K669" s="319">
        <v>44137</v>
      </c>
      <c r="L669" s="317" t="s">
        <v>4361</v>
      </c>
      <c r="M669" s="310"/>
      <c r="N669" s="305"/>
      <c r="O669" s="305"/>
      <c r="P669" s="305"/>
      <c r="Q669" s="305"/>
      <c r="R669" s="305"/>
      <c r="S669" s="305"/>
      <c r="T669" s="305"/>
      <c r="U669" s="305"/>
      <c r="V669" s="305"/>
      <c r="W669" s="305"/>
      <c r="X669" s="305"/>
      <c r="Y669" s="305"/>
      <c r="Z669" s="305"/>
      <c r="AA669" s="305"/>
      <c r="AB669" s="305"/>
      <c r="AC669" s="305"/>
      <c r="AD669" s="305"/>
      <c r="AE669" s="305"/>
      <c r="AF669" s="305"/>
      <c r="AG669" s="305"/>
      <c r="AH669" s="305"/>
      <c r="AI669" s="305"/>
      <c r="AJ669" s="305"/>
      <c r="AK669" s="305"/>
      <c r="AL669" s="305"/>
      <c r="AM669" s="305"/>
      <c r="AN669" s="305"/>
      <c r="AO669" s="305"/>
      <c r="AP669" s="305"/>
      <c r="AQ669" s="305"/>
      <c r="AR669" s="305"/>
      <c r="AS669" s="305"/>
      <c r="AT669" s="305"/>
      <c r="AU669" s="305"/>
      <c r="AV669" s="305"/>
      <c r="AW669" s="305"/>
      <c r="AX669" s="305"/>
      <c r="AY669" s="305"/>
      <c r="AZ669" s="305"/>
      <c r="BA669" s="305"/>
      <c r="BB669" s="305"/>
      <c r="BC669" s="305"/>
      <c r="BD669" s="305"/>
      <c r="BE669" s="305"/>
      <c r="BF669" s="305"/>
      <c r="BG669" s="305"/>
      <c r="BH669" s="305"/>
      <c r="BI669" s="305"/>
      <c r="BJ669" s="305"/>
      <c r="BK669" s="305"/>
      <c r="BL669" s="305"/>
      <c r="BM669" s="305"/>
      <c r="BN669" s="305"/>
      <c r="BO669" s="305"/>
      <c r="BP669" s="305"/>
      <c r="BQ669" s="305"/>
      <c r="BR669" s="305"/>
      <c r="BS669" s="305"/>
      <c r="BT669" s="305"/>
      <c r="BU669" s="305"/>
      <c r="BV669" s="305"/>
      <c r="BW669" s="305"/>
      <c r="BX669" s="305"/>
      <c r="BY669" s="305"/>
      <c r="BZ669" s="305"/>
      <c r="CA669" s="305"/>
      <c r="CB669" s="305"/>
      <c r="CC669" s="305"/>
      <c r="CD669" s="305"/>
      <c r="CE669" s="305"/>
      <c r="CF669" s="305"/>
      <c r="CG669" s="305"/>
      <c r="CH669" s="305"/>
      <c r="CI669" s="305"/>
      <c r="CJ669" s="305"/>
      <c r="CK669" s="305"/>
      <c r="CL669" s="305"/>
      <c r="CM669" s="305"/>
      <c r="CN669" s="305"/>
      <c r="CO669" s="305"/>
      <c r="CP669" s="305"/>
      <c r="CQ669" s="305"/>
      <c r="CR669" s="305"/>
      <c r="CS669" s="305"/>
      <c r="CT669" s="305"/>
      <c r="CU669" s="305"/>
      <c r="CV669" s="305"/>
      <c r="CW669" s="305"/>
      <c r="CX669" s="305"/>
      <c r="CY669" s="305"/>
      <c r="CZ669" s="305"/>
      <c r="DA669" s="305"/>
      <c r="DB669" s="305"/>
      <c r="DC669" s="305"/>
      <c r="DD669" s="305"/>
      <c r="DE669" s="305"/>
      <c r="DF669" s="305"/>
      <c r="DG669" s="305"/>
      <c r="DH669" s="305"/>
      <c r="DI669" s="305"/>
    </row>
    <row r="670" spans="1:113" s="306" customFormat="1" ht="47.25" customHeight="1">
      <c r="A670" s="4">
        <v>12</v>
      </c>
      <c r="B670" s="4">
        <v>12</v>
      </c>
      <c r="C670" s="320" t="s">
        <v>4362</v>
      </c>
      <c r="D670" s="308" t="s">
        <v>4363</v>
      </c>
      <c r="E670" s="308" t="s">
        <v>4364</v>
      </c>
      <c r="F670" s="308" t="s">
        <v>4365</v>
      </c>
      <c r="G670" s="97" t="s">
        <v>4366</v>
      </c>
      <c r="H670" s="33">
        <v>17000</v>
      </c>
      <c r="I670" s="33"/>
      <c r="J670" s="33"/>
      <c r="K670" s="4" t="s">
        <v>4367</v>
      </c>
      <c r="L670" s="308" t="s">
        <v>4368</v>
      </c>
      <c r="M670" s="313"/>
      <c r="N670" s="305"/>
      <c r="O670" s="305"/>
      <c r="P670" s="305"/>
      <c r="Q670" s="305"/>
      <c r="R670" s="305"/>
      <c r="S670" s="305"/>
      <c r="T670" s="305"/>
      <c r="U670" s="305"/>
      <c r="V670" s="305"/>
      <c r="W670" s="305"/>
      <c r="X670" s="305"/>
      <c r="Y670" s="305"/>
      <c r="Z670" s="305"/>
      <c r="AA670" s="305"/>
      <c r="AB670" s="305"/>
      <c r="AC670" s="305"/>
      <c r="AD670" s="305"/>
      <c r="AE670" s="305"/>
      <c r="AF670" s="305"/>
      <c r="AG670" s="305"/>
      <c r="AH670" s="305"/>
      <c r="AI670" s="305"/>
      <c r="AJ670" s="305"/>
      <c r="AK670" s="305"/>
      <c r="AL670" s="305"/>
      <c r="AM670" s="305"/>
      <c r="AN670" s="305"/>
      <c r="AO670" s="305"/>
      <c r="AP670" s="305"/>
      <c r="AQ670" s="305"/>
      <c r="AR670" s="305"/>
      <c r="AS670" s="305"/>
      <c r="AT670" s="305"/>
      <c r="AU670" s="305"/>
      <c r="AV670" s="305"/>
      <c r="AW670" s="305"/>
      <c r="AX670" s="305"/>
      <c r="AY670" s="305"/>
      <c r="AZ670" s="305"/>
      <c r="BA670" s="305"/>
      <c r="BB670" s="305"/>
      <c r="BC670" s="305"/>
      <c r="BD670" s="305"/>
      <c r="BE670" s="305"/>
      <c r="BF670" s="305"/>
      <c r="BG670" s="305"/>
      <c r="BH670" s="305"/>
      <c r="BI670" s="305"/>
      <c r="BJ670" s="305"/>
      <c r="BK670" s="305"/>
      <c r="BL670" s="305"/>
      <c r="BM670" s="305"/>
      <c r="BN670" s="305"/>
      <c r="BO670" s="305"/>
      <c r="BP670" s="305"/>
      <c r="BQ670" s="305"/>
      <c r="BR670" s="305"/>
      <c r="BS670" s="305"/>
      <c r="BT670" s="305"/>
      <c r="BU670" s="305"/>
      <c r="BV670" s="305"/>
      <c r="BW670" s="305"/>
      <c r="BX670" s="305"/>
      <c r="BY670" s="305"/>
      <c r="BZ670" s="305"/>
      <c r="CA670" s="305"/>
      <c r="CB670" s="305"/>
      <c r="CC670" s="305"/>
      <c r="CD670" s="305"/>
      <c r="CE670" s="305"/>
      <c r="CF670" s="305"/>
      <c r="CG670" s="305"/>
      <c r="CH670" s="305"/>
      <c r="CI670" s="305"/>
      <c r="CJ670" s="305"/>
      <c r="CK670" s="305"/>
      <c r="CL670" s="305"/>
      <c r="CM670" s="305"/>
      <c r="CN670" s="305"/>
      <c r="CO670" s="305"/>
      <c r="CP670" s="305"/>
      <c r="CQ670" s="305"/>
      <c r="CR670" s="305"/>
      <c r="CS670" s="305"/>
      <c r="CT670" s="305"/>
      <c r="CU670" s="305"/>
      <c r="CV670" s="305"/>
      <c r="CW670" s="305"/>
      <c r="CX670" s="305"/>
      <c r="CY670" s="305"/>
      <c r="CZ670" s="305"/>
      <c r="DA670" s="305"/>
      <c r="DB670" s="305"/>
      <c r="DC670" s="305"/>
      <c r="DD670" s="305"/>
      <c r="DE670" s="305"/>
      <c r="DF670" s="305"/>
      <c r="DG670" s="305"/>
      <c r="DH670" s="305"/>
      <c r="DI670" s="305"/>
    </row>
    <row r="671" spans="1:113" s="306" customFormat="1" ht="47.25" customHeight="1">
      <c r="A671" s="4">
        <v>13</v>
      </c>
      <c r="B671" s="4">
        <v>13</v>
      </c>
      <c r="C671" s="321" t="s">
        <v>4369</v>
      </c>
      <c r="D671" s="308" t="s">
        <v>4370</v>
      </c>
      <c r="E671" s="308" t="s">
        <v>4371</v>
      </c>
      <c r="F671" s="308" t="s">
        <v>4372</v>
      </c>
      <c r="G671" s="97" t="s">
        <v>4373</v>
      </c>
      <c r="H671" s="33">
        <v>3650</v>
      </c>
      <c r="I671" s="33"/>
      <c r="J671" s="33"/>
      <c r="K671" s="4" t="s">
        <v>4374</v>
      </c>
      <c r="L671" s="308" t="s">
        <v>4375</v>
      </c>
      <c r="M671" s="111"/>
      <c r="N671" s="305"/>
      <c r="O671" s="305"/>
      <c r="P671" s="305"/>
      <c r="Q671" s="305"/>
      <c r="R671" s="305"/>
      <c r="S671" s="305"/>
      <c r="T671" s="305"/>
      <c r="U671" s="305"/>
      <c r="V671" s="305"/>
      <c r="W671" s="305"/>
      <c r="X671" s="305"/>
      <c r="Y671" s="305"/>
      <c r="Z671" s="305"/>
      <c r="AA671" s="305"/>
      <c r="AB671" s="305"/>
      <c r="AC671" s="305"/>
      <c r="AD671" s="305"/>
      <c r="AE671" s="305"/>
      <c r="AF671" s="305"/>
      <c r="AG671" s="305"/>
      <c r="AH671" s="305"/>
      <c r="AI671" s="305"/>
      <c r="AJ671" s="305"/>
      <c r="AK671" s="305"/>
      <c r="AL671" s="305"/>
      <c r="AM671" s="305"/>
      <c r="AN671" s="305"/>
      <c r="AO671" s="305"/>
      <c r="AP671" s="305"/>
      <c r="AQ671" s="305"/>
      <c r="AR671" s="305"/>
      <c r="AS671" s="305"/>
      <c r="AT671" s="305"/>
      <c r="AU671" s="305"/>
      <c r="AV671" s="305"/>
      <c r="AW671" s="305"/>
      <c r="AX671" s="305"/>
      <c r="AY671" s="305"/>
      <c r="AZ671" s="305"/>
      <c r="BA671" s="305"/>
      <c r="BB671" s="305"/>
      <c r="BC671" s="305"/>
      <c r="BD671" s="305"/>
      <c r="BE671" s="305"/>
      <c r="BF671" s="305"/>
      <c r="BG671" s="305"/>
      <c r="BH671" s="305"/>
      <c r="BI671" s="305"/>
      <c r="BJ671" s="305"/>
      <c r="BK671" s="305"/>
      <c r="BL671" s="305"/>
      <c r="BM671" s="305"/>
      <c r="BN671" s="305"/>
      <c r="BO671" s="305"/>
      <c r="BP671" s="305"/>
      <c r="BQ671" s="305"/>
      <c r="BR671" s="305"/>
      <c r="BS671" s="305"/>
      <c r="BT671" s="305"/>
      <c r="BU671" s="305"/>
      <c r="BV671" s="305"/>
      <c r="BW671" s="305"/>
      <c r="BX671" s="305"/>
      <c r="BY671" s="305"/>
      <c r="BZ671" s="305"/>
      <c r="CA671" s="305"/>
      <c r="CB671" s="305"/>
      <c r="CC671" s="305"/>
      <c r="CD671" s="305"/>
      <c r="CE671" s="305"/>
      <c r="CF671" s="305"/>
      <c r="CG671" s="305"/>
      <c r="CH671" s="305"/>
      <c r="CI671" s="305"/>
      <c r="CJ671" s="305"/>
      <c r="CK671" s="305"/>
      <c r="CL671" s="305"/>
      <c r="CM671" s="305"/>
      <c r="CN671" s="305"/>
      <c r="CO671" s="305"/>
      <c r="CP671" s="305"/>
      <c r="CQ671" s="305"/>
      <c r="CR671" s="305"/>
      <c r="CS671" s="305"/>
      <c r="CT671" s="305"/>
      <c r="CU671" s="305"/>
      <c r="CV671" s="305"/>
      <c r="CW671" s="305"/>
      <c r="CX671" s="305"/>
      <c r="CY671" s="305"/>
      <c r="CZ671" s="305"/>
      <c r="DA671" s="305"/>
      <c r="DB671" s="305"/>
      <c r="DC671" s="305"/>
      <c r="DD671" s="305"/>
      <c r="DE671" s="305"/>
      <c r="DF671" s="305"/>
      <c r="DG671" s="305"/>
      <c r="DH671" s="305"/>
      <c r="DI671" s="305"/>
    </row>
    <row r="672" spans="1:113" s="306" customFormat="1" ht="47.25" customHeight="1">
      <c r="A672" s="4">
        <v>14</v>
      </c>
      <c r="B672" s="4">
        <v>14</v>
      </c>
      <c r="C672" s="321" t="s">
        <v>4376</v>
      </c>
      <c r="D672" s="322" t="s">
        <v>4377</v>
      </c>
      <c r="E672" s="323" t="s">
        <v>4378</v>
      </c>
      <c r="F672" s="322" t="s">
        <v>4379</v>
      </c>
      <c r="G672" s="97" t="s">
        <v>4380</v>
      </c>
      <c r="H672" s="33">
        <v>13200</v>
      </c>
      <c r="I672" s="33"/>
      <c r="J672" s="33"/>
      <c r="K672" s="4" t="s">
        <v>4381</v>
      </c>
      <c r="L672" s="323" t="s">
        <v>4382</v>
      </c>
      <c r="M672" s="4"/>
      <c r="N672" s="305"/>
      <c r="O672" s="305"/>
      <c r="P672" s="305"/>
      <c r="Q672" s="305"/>
      <c r="R672" s="305"/>
      <c r="S672" s="305"/>
      <c r="T672" s="305"/>
      <c r="U672" s="305"/>
      <c r="V672" s="305"/>
      <c r="W672" s="305"/>
      <c r="X672" s="305"/>
      <c r="Y672" s="305"/>
      <c r="Z672" s="305"/>
      <c r="AA672" s="305"/>
      <c r="AB672" s="305"/>
      <c r="AC672" s="305"/>
      <c r="AD672" s="305"/>
      <c r="AE672" s="305"/>
      <c r="AF672" s="305"/>
      <c r="AG672" s="305"/>
      <c r="AH672" s="305"/>
      <c r="AI672" s="305"/>
      <c r="AJ672" s="305"/>
      <c r="AK672" s="305"/>
      <c r="AL672" s="305"/>
      <c r="AM672" s="305"/>
      <c r="AN672" s="305"/>
      <c r="AO672" s="305"/>
      <c r="AP672" s="305"/>
      <c r="AQ672" s="305"/>
      <c r="AR672" s="305"/>
      <c r="AS672" s="305"/>
      <c r="AT672" s="305"/>
      <c r="AU672" s="305"/>
      <c r="AV672" s="305"/>
      <c r="AW672" s="305"/>
      <c r="AX672" s="305"/>
      <c r="AY672" s="305"/>
      <c r="AZ672" s="305"/>
      <c r="BA672" s="305"/>
      <c r="BB672" s="305"/>
      <c r="BC672" s="305"/>
      <c r="BD672" s="305"/>
      <c r="BE672" s="305"/>
      <c r="BF672" s="305"/>
      <c r="BG672" s="305"/>
      <c r="BH672" s="305"/>
      <c r="BI672" s="305"/>
      <c r="BJ672" s="305"/>
      <c r="BK672" s="305"/>
      <c r="BL672" s="305"/>
      <c r="BM672" s="305"/>
      <c r="BN672" s="305"/>
      <c r="BO672" s="305"/>
      <c r="BP672" s="305"/>
      <c r="BQ672" s="305"/>
      <c r="BR672" s="305"/>
      <c r="BS672" s="305"/>
      <c r="BT672" s="305"/>
      <c r="BU672" s="305"/>
      <c r="BV672" s="305"/>
      <c r="BW672" s="305"/>
      <c r="BX672" s="305"/>
      <c r="BY672" s="305"/>
      <c r="BZ672" s="305"/>
      <c r="CA672" s="305"/>
      <c r="CB672" s="305"/>
      <c r="CC672" s="305"/>
      <c r="CD672" s="305"/>
      <c r="CE672" s="305"/>
      <c r="CF672" s="305"/>
      <c r="CG672" s="305"/>
      <c r="CH672" s="305"/>
      <c r="CI672" s="305"/>
      <c r="CJ672" s="305"/>
      <c r="CK672" s="305"/>
      <c r="CL672" s="305"/>
      <c r="CM672" s="305"/>
      <c r="CN672" s="305"/>
      <c r="CO672" s="305"/>
      <c r="CP672" s="305"/>
      <c r="CQ672" s="305"/>
      <c r="CR672" s="305"/>
      <c r="CS672" s="305"/>
      <c r="CT672" s="305"/>
      <c r="CU672" s="305"/>
      <c r="CV672" s="305"/>
      <c r="CW672" s="305"/>
      <c r="CX672" s="305"/>
      <c r="CY672" s="305"/>
      <c r="CZ672" s="305"/>
      <c r="DA672" s="305"/>
      <c r="DB672" s="305"/>
      <c r="DC672" s="305"/>
      <c r="DD672" s="305"/>
      <c r="DE672" s="305"/>
      <c r="DF672" s="305"/>
      <c r="DG672" s="305"/>
      <c r="DH672" s="305"/>
      <c r="DI672" s="305"/>
    </row>
    <row r="673" spans="1:113" s="306" customFormat="1" ht="47.25" customHeight="1">
      <c r="A673" s="4">
        <v>15</v>
      </c>
      <c r="B673" s="4">
        <v>15</v>
      </c>
      <c r="C673" s="321" t="s">
        <v>4383</v>
      </c>
      <c r="D673" s="308" t="s">
        <v>4384</v>
      </c>
      <c r="E673" s="308" t="s">
        <v>4385</v>
      </c>
      <c r="F673" s="308" t="s">
        <v>4386</v>
      </c>
      <c r="G673" s="97" t="s">
        <v>4387</v>
      </c>
      <c r="H673" s="33">
        <v>7200</v>
      </c>
      <c r="I673" s="33"/>
      <c r="J673" s="33"/>
      <c r="K673" s="324">
        <v>42951</v>
      </c>
      <c r="L673" s="317" t="s">
        <v>4388</v>
      </c>
      <c r="M673" s="111"/>
      <c r="N673" s="305"/>
      <c r="O673" s="305"/>
      <c r="P673" s="305"/>
      <c r="Q673" s="305"/>
      <c r="R673" s="305"/>
      <c r="S673" s="305"/>
      <c r="T673" s="305"/>
      <c r="U673" s="305"/>
      <c r="V673" s="305"/>
      <c r="W673" s="305"/>
      <c r="X673" s="305"/>
      <c r="Y673" s="305"/>
      <c r="Z673" s="305"/>
      <c r="AA673" s="305"/>
      <c r="AB673" s="305"/>
      <c r="AC673" s="305"/>
      <c r="AD673" s="305"/>
      <c r="AE673" s="305"/>
      <c r="AF673" s="305"/>
      <c r="AG673" s="305"/>
      <c r="AH673" s="305"/>
      <c r="AI673" s="305"/>
      <c r="AJ673" s="305"/>
      <c r="AK673" s="305"/>
      <c r="AL673" s="305"/>
      <c r="AM673" s="305"/>
      <c r="AN673" s="305"/>
      <c r="AO673" s="305"/>
      <c r="AP673" s="305"/>
      <c r="AQ673" s="305"/>
      <c r="AR673" s="305"/>
      <c r="AS673" s="305"/>
      <c r="AT673" s="305"/>
      <c r="AU673" s="305"/>
      <c r="AV673" s="305"/>
      <c r="AW673" s="305"/>
      <c r="AX673" s="305"/>
      <c r="AY673" s="305"/>
      <c r="AZ673" s="305"/>
      <c r="BA673" s="305"/>
      <c r="BB673" s="305"/>
      <c r="BC673" s="305"/>
      <c r="BD673" s="305"/>
      <c r="BE673" s="305"/>
      <c r="BF673" s="305"/>
      <c r="BG673" s="305"/>
      <c r="BH673" s="305"/>
      <c r="BI673" s="305"/>
      <c r="BJ673" s="305"/>
      <c r="BK673" s="305"/>
      <c r="BL673" s="305"/>
      <c r="BM673" s="305"/>
      <c r="BN673" s="305"/>
      <c r="BO673" s="305"/>
      <c r="BP673" s="305"/>
      <c r="BQ673" s="305"/>
      <c r="BR673" s="305"/>
      <c r="BS673" s="305"/>
      <c r="BT673" s="305"/>
      <c r="BU673" s="305"/>
      <c r="BV673" s="305"/>
      <c r="BW673" s="305"/>
      <c r="BX673" s="305"/>
      <c r="BY673" s="305"/>
      <c r="BZ673" s="305"/>
      <c r="CA673" s="305"/>
      <c r="CB673" s="305"/>
      <c r="CC673" s="305"/>
      <c r="CD673" s="305"/>
      <c r="CE673" s="305"/>
      <c r="CF673" s="305"/>
      <c r="CG673" s="305"/>
      <c r="CH673" s="305"/>
      <c r="CI673" s="305"/>
      <c r="CJ673" s="305"/>
      <c r="CK673" s="305"/>
      <c r="CL673" s="305"/>
      <c r="CM673" s="305"/>
      <c r="CN673" s="305"/>
      <c r="CO673" s="305"/>
      <c r="CP673" s="305"/>
      <c r="CQ673" s="305"/>
      <c r="CR673" s="305"/>
      <c r="CS673" s="305"/>
      <c r="CT673" s="305"/>
      <c r="CU673" s="305"/>
      <c r="CV673" s="305"/>
      <c r="CW673" s="305"/>
      <c r="CX673" s="305"/>
      <c r="CY673" s="305"/>
      <c r="CZ673" s="305"/>
      <c r="DA673" s="305"/>
      <c r="DB673" s="305"/>
      <c r="DC673" s="305"/>
      <c r="DD673" s="305"/>
      <c r="DE673" s="305"/>
      <c r="DF673" s="305"/>
      <c r="DG673" s="305"/>
      <c r="DH673" s="305"/>
      <c r="DI673" s="305"/>
    </row>
    <row r="674" spans="1:113" s="306" customFormat="1" ht="47.25" customHeight="1">
      <c r="A674" s="4">
        <v>16</v>
      </c>
      <c r="B674" s="4">
        <v>16</v>
      </c>
      <c r="C674" s="307" t="s">
        <v>4389</v>
      </c>
      <c r="D674" s="308" t="s">
        <v>4390</v>
      </c>
      <c r="E674" s="308" t="s">
        <v>4391</v>
      </c>
      <c r="F674" s="308" t="s">
        <v>4392</v>
      </c>
      <c r="G674" s="97" t="s">
        <v>4393</v>
      </c>
      <c r="H674" s="33">
        <v>7830</v>
      </c>
      <c r="I674" s="33"/>
      <c r="J674" s="33"/>
      <c r="K674" s="33" t="s">
        <v>4394</v>
      </c>
      <c r="L674" s="308" t="s">
        <v>4395</v>
      </c>
      <c r="M674" s="4"/>
      <c r="N674" s="305"/>
      <c r="O674" s="305"/>
      <c r="P674" s="305"/>
      <c r="Q674" s="305"/>
      <c r="R674" s="305"/>
      <c r="S674" s="305"/>
      <c r="T674" s="305"/>
      <c r="U674" s="305"/>
      <c r="V674" s="305"/>
      <c r="W674" s="305"/>
      <c r="X674" s="305"/>
      <c r="Y674" s="305"/>
      <c r="Z674" s="305"/>
      <c r="AA674" s="305"/>
      <c r="AB674" s="305"/>
      <c r="AC674" s="305"/>
      <c r="AD674" s="305"/>
      <c r="AE674" s="305"/>
      <c r="AF674" s="305"/>
      <c r="AG674" s="305"/>
      <c r="AH674" s="305"/>
      <c r="AI674" s="305"/>
      <c r="AJ674" s="305"/>
      <c r="AK674" s="305"/>
      <c r="AL674" s="305"/>
      <c r="AM674" s="305"/>
      <c r="AN674" s="305"/>
      <c r="AO674" s="305"/>
      <c r="AP674" s="305"/>
      <c r="AQ674" s="305"/>
      <c r="AR674" s="305"/>
      <c r="AS674" s="305"/>
      <c r="AT674" s="305"/>
      <c r="AU674" s="305"/>
      <c r="AV674" s="305"/>
      <c r="AW674" s="305"/>
      <c r="AX674" s="305"/>
      <c r="AY674" s="305"/>
      <c r="AZ674" s="305"/>
      <c r="BA674" s="305"/>
      <c r="BB674" s="305"/>
      <c r="BC674" s="305"/>
      <c r="BD674" s="305"/>
      <c r="BE674" s="305"/>
      <c r="BF674" s="305"/>
      <c r="BG674" s="305"/>
      <c r="BH674" s="305"/>
      <c r="BI674" s="305"/>
      <c r="BJ674" s="305"/>
      <c r="BK674" s="305"/>
      <c r="BL674" s="305"/>
      <c r="BM674" s="305"/>
      <c r="BN674" s="305"/>
      <c r="BO674" s="305"/>
      <c r="BP674" s="305"/>
      <c r="BQ674" s="305"/>
      <c r="BR674" s="305"/>
      <c r="BS674" s="305"/>
      <c r="BT674" s="305"/>
      <c r="BU674" s="305"/>
      <c r="BV674" s="305"/>
      <c r="BW674" s="305"/>
      <c r="BX674" s="305"/>
      <c r="BY674" s="305"/>
      <c r="BZ674" s="305"/>
      <c r="CA674" s="305"/>
      <c r="CB674" s="305"/>
      <c r="CC674" s="305"/>
      <c r="CD674" s="305"/>
      <c r="CE674" s="305"/>
      <c r="CF674" s="305"/>
      <c r="CG674" s="305"/>
      <c r="CH674" s="305"/>
      <c r="CI674" s="305"/>
      <c r="CJ674" s="305"/>
      <c r="CK674" s="305"/>
      <c r="CL674" s="305"/>
      <c r="CM674" s="305"/>
      <c r="CN674" s="305"/>
      <c r="CO674" s="305"/>
      <c r="CP674" s="305"/>
      <c r="CQ674" s="305"/>
      <c r="CR674" s="305"/>
      <c r="CS674" s="305"/>
      <c r="CT674" s="305"/>
      <c r="CU674" s="305"/>
      <c r="CV674" s="305"/>
      <c r="CW674" s="305"/>
      <c r="CX674" s="305"/>
      <c r="CY674" s="305"/>
      <c r="CZ674" s="305"/>
      <c r="DA674" s="305"/>
      <c r="DB674" s="305"/>
      <c r="DC674" s="305"/>
      <c r="DD674" s="305"/>
      <c r="DE674" s="305"/>
      <c r="DF674" s="305"/>
      <c r="DG674" s="305"/>
      <c r="DH674" s="305"/>
      <c r="DI674" s="305"/>
    </row>
    <row r="675" spans="1:113" s="306" customFormat="1" ht="47.25" customHeight="1">
      <c r="A675" s="4">
        <v>17</v>
      </c>
      <c r="B675" s="4">
        <v>17</v>
      </c>
      <c r="C675" s="307" t="s">
        <v>4396</v>
      </c>
      <c r="D675" s="308" t="s">
        <v>4390</v>
      </c>
      <c r="E675" s="308" t="s">
        <v>4397</v>
      </c>
      <c r="F675" s="308" t="s">
        <v>4398</v>
      </c>
      <c r="G675" s="97" t="s">
        <v>4399</v>
      </c>
      <c r="H675" s="33">
        <f>200+4200</f>
        <v>4400</v>
      </c>
      <c r="I675" s="33"/>
      <c r="J675" s="33"/>
      <c r="K675" s="33" t="s">
        <v>4400</v>
      </c>
      <c r="L675" s="308" t="s">
        <v>4401</v>
      </c>
      <c r="M675" s="4"/>
      <c r="N675" s="305"/>
      <c r="O675" s="305"/>
      <c r="P675" s="305"/>
      <c r="Q675" s="305"/>
      <c r="R675" s="305"/>
      <c r="S675" s="305"/>
      <c r="T675" s="305"/>
      <c r="U675" s="305"/>
      <c r="V675" s="305"/>
      <c r="W675" s="305"/>
      <c r="X675" s="305"/>
      <c r="Y675" s="305"/>
      <c r="Z675" s="305"/>
      <c r="AA675" s="305"/>
      <c r="AB675" s="305"/>
      <c r="AC675" s="305"/>
      <c r="AD675" s="305"/>
      <c r="AE675" s="305"/>
      <c r="AF675" s="305"/>
      <c r="AG675" s="305"/>
      <c r="AH675" s="305"/>
      <c r="AI675" s="305"/>
      <c r="AJ675" s="305"/>
      <c r="AK675" s="305"/>
      <c r="AL675" s="305"/>
      <c r="AM675" s="305"/>
      <c r="AN675" s="305"/>
      <c r="AO675" s="305"/>
      <c r="AP675" s="305"/>
      <c r="AQ675" s="305"/>
      <c r="AR675" s="305"/>
      <c r="AS675" s="305"/>
      <c r="AT675" s="305"/>
      <c r="AU675" s="305"/>
      <c r="AV675" s="305"/>
      <c r="AW675" s="305"/>
      <c r="AX675" s="305"/>
      <c r="AY675" s="305"/>
      <c r="AZ675" s="305"/>
      <c r="BA675" s="305"/>
      <c r="BB675" s="305"/>
      <c r="BC675" s="305"/>
      <c r="BD675" s="305"/>
      <c r="BE675" s="305"/>
      <c r="BF675" s="305"/>
      <c r="BG675" s="305"/>
      <c r="BH675" s="305"/>
      <c r="BI675" s="305"/>
      <c r="BJ675" s="305"/>
      <c r="BK675" s="305"/>
      <c r="BL675" s="305"/>
      <c r="BM675" s="305"/>
      <c r="BN675" s="305"/>
      <c r="BO675" s="305"/>
      <c r="BP675" s="305"/>
      <c r="BQ675" s="305"/>
      <c r="BR675" s="305"/>
      <c r="BS675" s="305"/>
      <c r="BT675" s="305"/>
      <c r="BU675" s="305"/>
      <c r="BV675" s="305"/>
      <c r="BW675" s="305"/>
      <c r="BX675" s="305"/>
      <c r="BY675" s="305"/>
      <c r="BZ675" s="305"/>
      <c r="CA675" s="305"/>
      <c r="CB675" s="305"/>
      <c r="CC675" s="305"/>
      <c r="CD675" s="305"/>
      <c r="CE675" s="305"/>
      <c r="CF675" s="305"/>
      <c r="CG675" s="305"/>
      <c r="CH675" s="305"/>
      <c r="CI675" s="305"/>
      <c r="CJ675" s="305"/>
      <c r="CK675" s="305"/>
      <c r="CL675" s="305"/>
      <c r="CM675" s="305"/>
      <c r="CN675" s="305"/>
      <c r="CO675" s="305"/>
      <c r="CP675" s="305"/>
      <c r="CQ675" s="305"/>
      <c r="CR675" s="305"/>
      <c r="CS675" s="305"/>
      <c r="CT675" s="305"/>
      <c r="CU675" s="305"/>
      <c r="CV675" s="305"/>
      <c r="CW675" s="305"/>
      <c r="CX675" s="305"/>
      <c r="CY675" s="305"/>
      <c r="CZ675" s="305"/>
      <c r="DA675" s="305"/>
      <c r="DB675" s="305"/>
      <c r="DC675" s="305"/>
      <c r="DD675" s="305"/>
      <c r="DE675" s="305"/>
      <c r="DF675" s="305"/>
      <c r="DG675" s="305"/>
      <c r="DH675" s="305"/>
      <c r="DI675" s="305"/>
    </row>
    <row r="676" spans="1:113" s="306" customFormat="1" ht="47.25" customHeight="1">
      <c r="A676" s="4">
        <v>18</v>
      </c>
      <c r="B676" s="4">
        <v>18</v>
      </c>
      <c r="C676" s="307" t="s">
        <v>4402</v>
      </c>
      <c r="D676" s="308" t="s">
        <v>4403</v>
      </c>
      <c r="E676" s="308" t="s">
        <v>4404</v>
      </c>
      <c r="F676" s="308" t="s">
        <v>4405</v>
      </c>
      <c r="G676" s="97" t="s">
        <v>4406</v>
      </c>
      <c r="H676" s="33">
        <f>200+5000</f>
        <v>5200</v>
      </c>
      <c r="I676" s="33"/>
      <c r="J676" s="33"/>
      <c r="K676" s="33" t="s">
        <v>4407</v>
      </c>
      <c r="L676" s="308" t="s">
        <v>4408</v>
      </c>
      <c r="M676" s="4"/>
      <c r="N676" s="305"/>
      <c r="O676" s="305"/>
      <c r="P676" s="305"/>
      <c r="Q676" s="305"/>
      <c r="R676" s="305"/>
      <c r="S676" s="305"/>
      <c r="T676" s="305"/>
      <c r="U676" s="305"/>
      <c r="V676" s="305"/>
      <c r="W676" s="305"/>
      <c r="X676" s="305"/>
      <c r="Y676" s="305"/>
      <c r="Z676" s="305"/>
      <c r="AA676" s="305"/>
      <c r="AB676" s="305"/>
      <c r="AC676" s="305"/>
      <c r="AD676" s="305"/>
      <c r="AE676" s="305"/>
      <c r="AF676" s="305"/>
      <c r="AG676" s="305"/>
      <c r="AH676" s="305"/>
      <c r="AI676" s="305"/>
      <c r="AJ676" s="305"/>
      <c r="AK676" s="305"/>
      <c r="AL676" s="305"/>
      <c r="AM676" s="305"/>
      <c r="AN676" s="305"/>
      <c r="AO676" s="305"/>
      <c r="AP676" s="305"/>
      <c r="AQ676" s="305"/>
      <c r="AR676" s="305"/>
      <c r="AS676" s="305"/>
      <c r="AT676" s="305"/>
      <c r="AU676" s="305"/>
      <c r="AV676" s="305"/>
      <c r="AW676" s="305"/>
      <c r="AX676" s="305"/>
      <c r="AY676" s="305"/>
      <c r="AZ676" s="305"/>
      <c r="BA676" s="305"/>
      <c r="BB676" s="305"/>
      <c r="BC676" s="305"/>
      <c r="BD676" s="305"/>
      <c r="BE676" s="305"/>
      <c r="BF676" s="305"/>
      <c r="BG676" s="305"/>
      <c r="BH676" s="305"/>
      <c r="BI676" s="305"/>
      <c r="BJ676" s="305"/>
      <c r="BK676" s="305"/>
      <c r="BL676" s="305"/>
      <c r="BM676" s="305"/>
      <c r="BN676" s="305"/>
      <c r="BO676" s="305"/>
      <c r="BP676" s="305"/>
      <c r="BQ676" s="305"/>
      <c r="BR676" s="305"/>
      <c r="BS676" s="305"/>
      <c r="BT676" s="305"/>
      <c r="BU676" s="305"/>
      <c r="BV676" s="305"/>
      <c r="BW676" s="305"/>
      <c r="BX676" s="305"/>
      <c r="BY676" s="305"/>
      <c r="BZ676" s="305"/>
      <c r="CA676" s="305"/>
      <c r="CB676" s="305"/>
      <c r="CC676" s="305"/>
      <c r="CD676" s="305"/>
      <c r="CE676" s="305"/>
      <c r="CF676" s="305"/>
      <c r="CG676" s="305"/>
      <c r="CH676" s="305"/>
      <c r="CI676" s="305"/>
      <c r="CJ676" s="305"/>
      <c r="CK676" s="305"/>
      <c r="CL676" s="305"/>
      <c r="CM676" s="305"/>
      <c r="CN676" s="305"/>
      <c r="CO676" s="305"/>
      <c r="CP676" s="305"/>
      <c r="CQ676" s="305"/>
      <c r="CR676" s="305"/>
      <c r="CS676" s="305"/>
      <c r="CT676" s="305"/>
      <c r="CU676" s="305"/>
      <c r="CV676" s="305"/>
      <c r="CW676" s="305"/>
      <c r="CX676" s="305"/>
      <c r="CY676" s="305"/>
      <c r="CZ676" s="305"/>
      <c r="DA676" s="305"/>
      <c r="DB676" s="305"/>
      <c r="DC676" s="305"/>
      <c r="DD676" s="305"/>
      <c r="DE676" s="305"/>
      <c r="DF676" s="305"/>
      <c r="DG676" s="305"/>
      <c r="DH676" s="305"/>
      <c r="DI676" s="305"/>
    </row>
    <row r="677" spans="1:113" s="306" customFormat="1" ht="47.25" customHeight="1">
      <c r="A677" s="4">
        <v>19</v>
      </c>
      <c r="B677" s="4">
        <v>19</v>
      </c>
      <c r="C677" s="97" t="s">
        <v>4409</v>
      </c>
      <c r="D677" s="4" t="s">
        <v>4410</v>
      </c>
      <c r="E677" s="4" t="s">
        <v>4411</v>
      </c>
      <c r="F677" s="4" t="s">
        <v>4412</v>
      </c>
      <c r="G677" s="97" t="s">
        <v>4413</v>
      </c>
      <c r="H677" s="33">
        <f>32250+1800</f>
        <v>34050</v>
      </c>
      <c r="I677" s="33"/>
      <c r="J677" s="33"/>
      <c r="K677" s="33" t="s">
        <v>4414</v>
      </c>
      <c r="L677" s="4" t="s">
        <v>4415</v>
      </c>
      <c r="M677" s="4"/>
      <c r="N677" s="305"/>
      <c r="O677" s="305"/>
      <c r="P677" s="305"/>
      <c r="Q677" s="305"/>
      <c r="R677" s="305"/>
      <c r="S677" s="305"/>
      <c r="T677" s="305"/>
      <c r="U677" s="305"/>
      <c r="V677" s="305"/>
      <c r="W677" s="305"/>
      <c r="X677" s="305"/>
      <c r="Y677" s="305"/>
      <c r="Z677" s="305"/>
      <c r="AA677" s="305"/>
      <c r="AB677" s="305"/>
      <c r="AC677" s="305"/>
      <c r="AD677" s="305"/>
      <c r="AE677" s="305"/>
      <c r="AF677" s="305"/>
      <c r="AG677" s="305"/>
      <c r="AH677" s="305"/>
      <c r="AI677" s="305"/>
      <c r="AJ677" s="305"/>
      <c r="AK677" s="305"/>
      <c r="AL677" s="305"/>
      <c r="AM677" s="305"/>
      <c r="AN677" s="305"/>
      <c r="AO677" s="305"/>
      <c r="AP677" s="305"/>
      <c r="AQ677" s="305"/>
      <c r="AR677" s="305"/>
      <c r="AS677" s="305"/>
      <c r="AT677" s="305"/>
      <c r="AU677" s="305"/>
      <c r="AV677" s="305"/>
      <c r="AW677" s="305"/>
      <c r="AX677" s="305"/>
      <c r="AY677" s="305"/>
      <c r="AZ677" s="305"/>
      <c r="BA677" s="305"/>
      <c r="BB677" s="305"/>
      <c r="BC677" s="305"/>
      <c r="BD677" s="305"/>
      <c r="BE677" s="305"/>
      <c r="BF677" s="305"/>
      <c r="BG677" s="305"/>
      <c r="BH677" s="305"/>
      <c r="BI677" s="305"/>
      <c r="BJ677" s="305"/>
      <c r="BK677" s="305"/>
      <c r="BL677" s="305"/>
      <c r="BM677" s="305"/>
      <c r="BN677" s="305"/>
      <c r="BO677" s="305"/>
      <c r="BP677" s="305"/>
      <c r="BQ677" s="305"/>
      <c r="BR677" s="305"/>
      <c r="BS677" s="305"/>
      <c r="BT677" s="305"/>
      <c r="BU677" s="305"/>
      <c r="BV677" s="305"/>
      <c r="BW677" s="305"/>
      <c r="BX677" s="305"/>
      <c r="BY677" s="305"/>
      <c r="BZ677" s="305"/>
      <c r="CA677" s="305"/>
      <c r="CB677" s="305"/>
      <c r="CC677" s="305"/>
      <c r="CD677" s="305"/>
      <c r="CE677" s="305"/>
      <c r="CF677" s="305"/>
      <c r="CG677" s="305"/>
      <c r="CH677" s="305"/>
      <c r="CI677" s="305"/>
      <c r="CJ677" s="305"/>
      <c r="CK677" s="305"/>
      <c r="CL677" s="305"/>
      <c r="CM677" s="305"/>
      <c r="CN677" s="305"/>
      <c r="CO677" s="305"/>
      <c r="CP677" s="305"/>
      <c r="CQ677" s="305"/>
      <c r="CR677" s="305"/>
      <c r="CS677" s="305"/>
      <c r="CT677" s="305"/>
      <c r="CU677" s="305"/>
      <c r="CV677" s="305"/>
      <c r="CW677" s="305"/>
      <c r="CX677" s="305"/>
      <c r="CY677" s="305"/>
      <c r="CZ677" s="305"/>
      <c r="DA677" s="305"/>
      <c r="DB677" s="305"/>
      <c r="DC677" s="305"/>
      <c r="DD677" s="305"/>
      <c r="DE677" s="305"/>
      <c r="DF677" s="305"/>
      <c r="DG677" s="305"/>
      <c r="DH677" s="305"/>
      <c r="DI677" s="305"/>
    </row>
    <row r="678" spans="1:113" s="306" customFormat="1" ht="47.25" customHeight="1">
      <c r="A678" s="4">
        <v>20</v>
      </c>
      <c r="B678" s="4">
        <v>20</v>
      </c>
      <c r="C678" s="97" t="s">
        <v>4416</v>
      </c>
      <c r="D678" s="4" t="s">
        <v>4417</v>
      </c>
      <c r="E678" s="4" t="s">
        <v>4418</v>
      </c>
      <c r="F678" s="4" t="s">
        <v>4419</v>
      </c>
      <c r="G678" s="97" t="s">
        <v>4420</v>
      </c>
      <c r="H678" s="33">
        <v>5200</v>
      </c>
      <c r="I678" s="33"/>
      <c r="J678" s="33"/>
      <c r="K678" s="33" t="s">
        <v>4414</v>
      </c>
      <c r="L678" s="4" t="s">
        <v>4421</v>
      </c>
      <c r="M678" s="325"/>
      <c r="N678" s="305"/>
      <c r="O678" s="305"/>
      <c r="P678" s="305"/>
      <c r="Q678" s="305"/>
      <c r="R678" s="305"/>
      <c r="S678" s="305"/>
      <c r="T678" s="305"/>
      <c r="U678" s="305"/>
      <c r="V678" s="305"/>
      <c r="W678" s="305"/>
      <c r="X678" s="305"/>
      <c r="Y678" s="305"/>
      <c r="Z678" s="305"/>
      <c r="AA678" s="305"/>
      <c r="AB678" s="305"/>
      <c r="AC678" s="305"/>
      <c r="AD678" s="305"/>
      <c r="AE678" s="305"/>
      <c r="AF678" s="305"/>
      <c r="AG678" s="305"/>
      <c r="AH678" s="305"/>
      <c r="AI678" s="305"/>
      <c r="AJ678" s="305"/>
      <c r="AK678" s="305"/>
      <c r="AL678" s="305"/>
      <c r="AM678" s="305"/>
      <c r="AN678" s="305"/>
      <c r="AO678" s="305"/>
      <c r="AP678" s="305"/>
      <c r="AQ678" s="305"/>
      <c r="AR678" s="305"/>
      <c r="AS678" s="305"/>
      <c r="AT678" s="305"/>
      <c r="AU678" s="305"/>
      <c r="AV678" s="305"/>
      <c r="AW678" s="305"/>
      <c r="AX678" s="305"/>
      <c r="AY678" s="305"/>
      <c r="AZ678" s="305"/>
      <c r="BA678" s="305"/>
      <c r="BB678" s="305"/>
      <c r="BC678" s="305"/>
      <c r="BD678" s="305"/>
      <c r="BE678" s="305"/>
      <c r="BF678" s="305"/>
      <c r="BG678" s="305"/>
      <c r="BH678" s="305"/>
      <c r="BI678" s="305"/>
      <c r="BJ678" s="305"/>
      <c r="BK678" s="305"/>
      <c r="BL678" s="305"/>
      <c r="BM678" s="305"/>
      <c r="BN678" s="305"/>
      <c r="BO678" s="305"/>
      <c r="BP678" s="305"/>
      <c r="BQ678" s="305"/>
      <c r="BR678" s="305"/>
      <c r="BS678" s="305"/>
      <c r="BT678" s="305"/>
      <c r="BU678" s="305"/>
      <c r="BV678" s="305"/>
      <c r="BW678" s="305"/>
      <c r="BX678" s="305"/>
      <c r="BY678" s="305"/>
      <c r="BZ678" s="305"/>
      <c r="CA678" s="305"/>
      <c r="CB678" s="305"/>
      <c r="CC678" s="305"/>
      <c r="CD678" s="305"/>
      <c r="CE678" s="305"/>
      <c r="CF678" s="305"/>
      <c r="CG678" s="305"/>
      <c r="CH678" s="305"/>
      <c r="CI678" s="305"/>
      <c r="CJ678" s="305"/>
      <c r="CK678" s="305"/>
      <c r="CL678" s="305"/>
      <c r="CM678" s="305"/>
      <c r="CN678" s="305"/>
      <c r="CO678" s="305"/>
      <c r="CP678" s="305"/>
      <c r="CQ678" s="305"/>
      <c r="CR678" s="305"/>
      <c r="CS678" s="305"/>
      <c r="CT678" s="305"/>
      <c r="CU678" s="305"/>
      <c r="CV678" s="305"/>
      <c r="CW678" s="305"/>
      <c r="CX678" s="305"/>
      <c r="CY678" s="305"/>
      <c r="CZ678" s="305"/>
      <c r="DA678" s="305"/>
      <c r="DB678" s="305"/>
      <c r="DC678" s="305"/>
      <c r="DD678" s="305"/>
      <c r="DE678" s="305"/>
      <c r="DF678" s="305"/>
      <c r="DG678" s="305"/>
      <c r="DH678" s="305"/>
      <c r="DI678" s="305"/>
    </row>
    <row r="679" spans="1:113" s="306" customFormat="1" ht="47.25" customHeight="1">
      <c r="A679" s="4">
        <v>21</v>
      </c>
      <c r="B679" s="4">
        <v>21</v>
      </c>
      <c r="C679" s="97" t="s">
        <v>4422</v>
      </c>
      <c r="D679" s="4" t="s">
        <v>4423</v>
      </c>
      <c r="E679" s="4" t="s">
        <v>4424</v>
      </c>
      <c r="F679" s="4" t="s">
        <v>4425</v>
      </c>
      <c r="G679" s="97" t="s">
        <v>4426</v>
      </c>
      <c r="H679" s="33">
        <v>37800</v>
      </c>
      <c r="I679" s="33"/>
      <c r="J679" s="33"/>
      <c r="K679" s="33" t="s">
        <v>4414</v>
      </c>
      <c r="L679" s="4" t="s">
        <v>4427</v>
      </c>
      <c r="M679" s="325"/>
      <c r="N679" s="305"/>
      <c r="O679" s="305"/>
      <c r="P679" s="305"/>
      <c r="Q679" s="305"/>
      <c r="R679" s="305"/>
      <c r="S679" s="305"/>
      <c r="T679" s="305"/>
      <c r="U679" s="305"/>
      <c r="V679" s="305"/>
      <c r="W679" s="305"/>
      <c r="X679" s="305"/>
      <c r="Y679" s="305"/>
      <c r="Z679" s="305"/>
      <c r="AA679" s="305"/>
      <c r="AB679" s="305"/>
      <c r="AC679" s="305"/>
      <c r="AD679" s="305"/>
      <c r="AE679" s="305"/>
      <c r="AF679" s="305"/>
      <c r="AG679" s="305"/>
      <c r="AH679" s="305"/>
      <c r="AI679" s="305"/>
      <c r="AJ679" s="305"/>
      <c r="AK679" s="305"/>
      <c r="AL679" s="305"/>
      <c r="AM679" s="305"/>
      <c r="AN679" s="305"/>
      <c r="AO679" s="305"/>
      <c r="AP679" s="305"/>
      <c r="AQ679" s="305"/>
      <c r="AR679" s="305"/>
      <c r="AS679" s="305"/>
      <c r="AT679" s="305"/>
      <c r="AU679" s="305"/>
      <c r="AV679" s="305"/>
      <c r="AW679" s="305"/>
      <c r="AX679" s="305"/>
      <c r="AY679" s="305"/>
      <c r="AZ679" s="305"/>
      <c r="BA679" s="305"/>
      <c r="BB679" s="305"/>
      <c r="BC679" s="305"/>
      <c r="BD679" s="305"/>
      <c r="BE679" s="305"/>
      <c r="BF679" s="305"/>
      <c r="BG679" s="305"/>
      <c r="BH679" s="305"/>
      <c r="BI679" s="305"/>
      <c r="BJ679" s="305"/>
      <c r="BK679" s="305"/>
      <c r="BL679" s="305"/>
      <c r="BM679" s="305"/>
      <c r="BN679" s="305"/>
      <c r="BO679" s="305"/>
      <c r="BP679" s="305"/>
      <c r="BQ679" s="305"/>
      <c r="BR679" s="305"/>
      <c r="BS679" s="305"/>
      <c r="BT679" s="305"/>
      <c r="BU679" s="305"/>
      <c r="BV679" s="305"/>
      <c r="BW679" s="305"/>
      <c r="BX679" s="305"/>
      <c r="BY679" s="305"/>
      <c r="BZ679" s="305"/>
      <c r="CA679" s="305"/>
      <c r="CB679" s="305"/>
      <c r="CC679" s="305"/>
      <c r="CD679" s="305"/>
      <c r="CE679" s="305"/>
      <c r="CF679" s="305"/>
      <c r="CG679" s="305"/>
      <c r="CH679" s="305"/>
      <c r="CI679" s="305"/>
      <c r="CJ679" s="305"/>
      <c r="CK679" s="305"/>
      <c r="CL679" s="305"/>
      <c r="CM679" s="305"/>
      <c r="CN679" s="305"/>
      <c r="CO679" s="305"/>
      <c r="CP679" s="305"/>
      <c r="CQ679" s="305"/>
      <c r="CR679" s="305"/>
      <c r="CS679" s="305"/>
      <c r="CT679" s="305"/>
      <c r="CU679" s="305"/>
      <c r="CV679" s="305"/>
      <c r="CW679" s="305"/>
      <c r="CX679" s="305"/>
      <c r="CY679" s="305"/>
      <c r="CZ679" s="305"/>
      <c r="DA679" s="305"/>
      <c r="DB679" s="305"/>
      <c r="DC679" s="305"/>
      <c r="DD679" s="305"/>
      <c r="DE679" s="305"/>
      <c r="DF679" s="305"/>
      <c r="DG679" s="305"/>
      <c r="DH679" s="305"/>
      <c r="DI679" s="305"/>
    </row>
    <row r="680" spans="1:113" s="306" customFormat="1" ht="47.25" customHeight="1">
      <c r="A680" s="4">
        <v>22</v>
      </c>
      <c r="B680" s="4">
        <v>22</v>
      </c>
      <c r="C680" s="97" t="s">
        <v>4428</v>
      </c>
      <c r="D680" s="4" t="s">
        <v>4429</v>
      </c>
      <c r="E680" s="4" t="s">
        <v>4430</v>
      </c>
      <c r="F680" s="4" t="s">
        <v>4431</v>
      </c>
      <c r="G680" s="97" t="s">
        <v>4432</v>
      </c>
      <c r="H680" s="33">
        <v>250985</v>
      </c>
      <c r="I680" s="33"/>
      <c r="J680" s="33"/>
      <c r="K680" s="33" t="s">
        <v>4433</v>
      </c>
      <c r="L680" s="4" t="s">
        <v>4434</v>
      </c>
      <c r="M680" s="325"/>
      <c r="N680" s="305"/>
      <c r="O680" s="305"/>
      <c r="P680" s="305"/>
      <c r="Q680" s="305"/>
      <c r="R680" s="305"/>
      <c r="S680" s="305"/>
      <c r="T680" s="305"/>
      <c r="U680" s="305"/>
      <c r="V680" s="305"/>
      <c r="W680" s="305"/>
      <c r="X680" s="305"/>
      <c r="Y680" s="305"/>
      <c r="Z680" s="305"/>
      <c r="AA680" s="305"/>
      <c r="AB680" s="305"/>
      <c r="AC680" s="305"/>
      <c r="AD680" s="305"/>
      <c r="AE680" s="305"/>
      <c r="AF680" s="305"/>
      <c r="AG680" s="305"/>
      <c r="AH680" s="305"/>
      <c r="AI680" s="305"/>
      <c r="AJ680" s="305"/>
      <c r="AK680" s="305"/>
      <c r="AL680" s="305"/>
      <c r="AM680" s="305"/>
      <c r="AN680" s="305"/>
      <c r="AO680" s="305"/>
      <c r="AP680" s="305"/>
      <c r="AQ680" s="305"/>
      <c r="AR680" s="305"/>
      <c r="AS680" s="305"/>
      <c r="AT680" s="305"/>
      <c r="AU680" s="305"/>
      <c r="AV680" s="305"/>
      <c r="AW680" s="305"/>
      <c r="AX680" s="305"/>
      <c r="AY680" s="305"/>
      <c r="AZ680" s="305"/>
      <c r="BA680" s="305"/>
      <c r="BB680" s="305"/>
      <c r="BC680" s="305"/>
      <c r="BD680" s="305"/>
      <c r="BE680" s="305"/>
      <c r="BF680" s="305"/>
      <c r="BG680" s="305"/>
      <c r="BH680" s="305"/>
      <c r="BI680" s="305"/>
      <c r="BJ680" s="305"/>
      <c r="BK680" s="305"/>
      <c r="BL680" s="305"/>
      <c r="BM680" s="305"/>
      <c r="BN680" s="305"/>
      <c r="BO680" s="305"/>
      <c r="BP680" s="305"/>
      <c r="BQ680" s="305"/>
      <c r="BR680" s="305"/>
      <c r="BS680" s="305"/>
      <c r="BT680" s="305"/>
      <c r="BU680" s="305"/>
      <c r="BV680" s="305"/>
      <c r="BW680" s="305"/>
      <c r="BX680" s="305"/>
      <c r="BY680" s="305"/>
      <c r="BZ680" s="305"/>
      <c r="CA680" s="305"/>
      <c r="CB680" s="305"/>
      <c r="CC680" s="305"/>
      <c r="CD680" s="305"/>
      <c r="CE680" s="305"/>
      <c r="CF680" s="305"/>
      <c r="CG680" s="305"/>
      <c r="CH680" s="305"/>
      <c r="CI680" s="305"/>
      <c r="CJ680" s="305"/>
      <c r="CK680" s="305"/>
      <c r="CL680" s="305"/>
      <c r="CM680" s="305"/>
      <c r="CN680" s="305"/>
      <c r="CO680" s="305"/>
      <c r="CP680" s="305"/>
      <c r="CQ680" s="305"/>
      <c r="CR680" s="305"/>
      <c r="CS680" s="305"/>
      <c r="CT680" s="305"/>
      <c r="CU680" s="305"/>
      <c r="CV680" s="305"/>
      <c r="CW680" s="305"/>
      <c r="CX680" s="305"/>
      <c r="CY680" s="305"/>
      <c r="CZ680" s="305"/>
      <c r="DA680" s="305"/>
      <c r="DB680" s="305"/>
      <c r="DC680" s="305"/>
      <c r="DD680" s="305"/>
      <c r="DE680" s="305"/>
      <c r="DF680" s="305"/>
      <c r="DG680" s="305"/>
      <c r="DH680" s="305"/>
      <c r="DI680" s="305"/>
    </row>
    <row r="681" spans="1:113" s="306" customFormat="1" ht="47.25" customHeight="1">
      <c r="A681" s="4">
        <v>23</v>
      </c>
      <c r="B681" s="4">
        <v>23</v>
      </c>
      <c r="C681" s="97" t="s">
        <v>4435</v>
      </c>
      <c r="D681" s="4" t="s">
        <v>4436</v>
      </c>
      <c r="E681" s="4" t="s">
        <v>4437</v>
      </c>
      <c r="F681" s="4" t="s">
        <v>4438</v>
      </c>
      <c r="G681" s="97" t="s">
        <v>4439</v>
      </c>
      <c r="H681" s="33">
        <v>20000</v>
      </c>
      <c r="I681" s="33"/>
      <c r="J681" s="33"/>
      <c r="K681" s="33" t="s">
        <v>4440</v>
      </c>
      <c r="L681" s="4" t="s">
        <v>4441</v>
      </c>
      <c r="M681" s="325"/>
      <c r="N681" s="305"/>
      <c r="O681" s="305"/>
      <c r="P681" s="305"/>
      <c r="Q681" s="305"/>
      <c r="R681" s="305"/>
      <c r="S681" s="305"/>
      <c r="T681" s="305"/>
      <c r="U681" s="305"/>
      <c r="V681" s="305"/>
      <c r="W681" s="305"/>
      <c r="X681" s="305"/>
      <c r="Y681" s="305"/>
      <c r="Z681" s="305"/>
      <c r="AA681" s="305"/>
      <c r="AB681" s="305"/>
      <c r="AC681" s="305"/>
      <c r="AD681" s="305"/>
      <c r="AE681" s="305"/>
      <c r="AF681" s="305"/>
      <c r="AG681" s="305"/>
      <c r="AH681" s="305"/>
      <c r="AI681" s="305"/>
      <c r="AJ681" s="305"/>
      <c r="AK681" s="305"/>
      <c r="AL681" s="305"/>
      <c r="AM681" s="305"/>
      <c r="AN681" s="305"/>
      <c r="AO681" s="305"/>
      <c r="AP681" s="305"/>
      <c r="AQ681" s="305"/>
      <c r="AR681" s="305"/>
      <c r="AS681" s="305"/>
      <c r="AT681" s="305"/>
      <c r="AU681" s="305"/>
      <c r="AV681" s="305"/>
      <c r="AW681" s="305"/>
      <c r="AX681" s="305"/>
      <c r="AY681" s="305"/>
      <c r="AZ681" s="305"/>
      <c r="BA681" s="305"/>
      <c r="BB681" s="305"/>
      <c r="BC681" s="305"/>
      <c r="BD681" s="305"/>
      <c r="BE681" s="305"/>
      <c r="BF681" s="305"/>
      <c r="BG681" s="305"/>
      <c r="BH681" s="305"/>
      <c r="BI681" s="305"/>
      <c r="BJ681" s="305"/>
      <c r="BK681" s="305"/>
      <c r="BL681" s="305"/>
      <c r="BM681" s="305"/>
      <c r="BN681" s="305"/>
      <c r="BO681" s="305"/>
      <c r="BP681" s="305"/>
      <c r="BQ681" s="305"/>
      <c r="BR681" s="305"/>
      <c r="BS681" s="305"/>
      <c r="BT681" s="305"/>
      <c r="BU681" s="305"/>
      <c r="BV681" s="305"/>
      <c r="BW681" s="305"/>
      <c r="BX681" s="305"/>
      <c r="BY681" s="305"/>
      <c r="BZ681" s="305"/>
      <c r="CA681" s="305"/>
      <c r="CB681" s="305"/>
      <c r="CC681" s="305"/>
      <c r="CD681" s="305"/>
      <c r="CE681" s="305"/>
      <c r="CF681" s="305"/>
      <c r="CG681" s="305"/>
      <c r="CH681" s="305"/>
      <c r="CI681" s="305"/>
      <c r="CJ681" s="305"/>
      <c r="CK681" s="305"/>
      <c r="CL681" s="305"/>
      <c r="CM681" s="305"/>
      <c r="CN681" s="305"/>
      <c r="CO681" s="305"/>
      <c r="CP681" s="305"/>
      <c r="CQ681" s="305"/>
      <c r="CR681" s="305"/>
      <c r="CS681" s="305"/>
      <c r="CT681" s="305"/>
      <c r="CU681" s="305"/>
      <c r="CV681" s="305"/>
      <c r="CW681" s="305"/>
      <c r="CX681" s="305"/>
      <c r="CY681" s="305"/>
      <c r="CZ681" s="305"/>
      <c r="DA681" s="305"/>
      <c r="DB681" s="305"/>
      <c r="DC681" s="305"/>
      <c r="DD681" s="305"/>
      <c r="DE681" s="305"/>
      <c r="DF681" s="305"/>
      <c r="DG681" s="305"/>
      <c r="DH681" s="305"/>
      <c r="DI681" s="305"/>
    </row>
    <row r="682" spans="1:113" s="306" customFormat="1" ht="47.25" customHeight="1">
      <c r="A682" s="4">
        <v>24</v>
      </c>
      <c r="B682" s="4">
        <v>24</v>
      </c>
      <c r="C682" s="97" t="s">
        <v>4435</v>
      </c>
      <c r="D682" s="4" t="s">
        <v>4436</v>
      </c>
      <c r="E682" s="4" t="s">
        <v>4437</v>
      </c>
      <c r="F682" s="4" t="s">
        <v>4442</v>
      </c>
      <c r="G682" s="97" t="s">
        <v>4443</v>
      </c>
      <c r="H682" s="33">
        <v>50000</v>
      </c>
      <c r="I682" s="33"/>
      <c r="J682" s="33"/>
      <c r="K682" s="33" t="s">
        <v>4440</v>
      </c>
      <c r="L682" s="4" t="s">
        <v>4444</v>
      </c>
      <c r="M682" s="325"/>
      <c r="N682" s="305"/>
      <c r="O682" s="305"/>
      <c r="P682" s="305"/>
      <c r="Q682" s="305"/>
      <c r="R682" s="305"/>
      <c r="S682" s="305"/>
      <c r="T682" s="305"/>
      <c r="U682" s="305"/>
      <c r="V682" s="305"/>
      <c r="W682" s="305"/>
      <c r="X682" s="305"/>
      <c r="Y682" s="305"/>
      <c r="Z682" s="305"/>
      <c r="AA682" s="305"/>
      <c r="AB682" s="305"/>
      <c r="AC682" s="305"/>
      <c r="AD682" s="305"/>
      <c r="AE682" s="305"/>
      <c r="AF682" s="305"/>
      <c r="AG682" s="305"/>
      <c r="AH682" s="305"/>
      <c r="AI682" s="305"/>
      <c r="AJ682" s="305"/>
      <c r="AK682" s="305"/>
      <c r="AL682" s="305"/>
      <c r="AM682" s="305"/>
      <c r="AN682" s="305"/>
      <c r="AO682" s="305"/>
      <c r="AP682" s="305"/>
      <c r="AQ682" s="305"/>
      <c r="AR682" s="305"/>
      <c r="AS682" s="305"/>
      <c r="AT682" s="305"/>
      <c r="AU682" s="305"/>
      <c r="AV682" s="305"/>
      <c r="AW682" s="305"/>
      <c r="AX682" s="305"/>
      <c r="AY682" s="305"/>
      <c r="AZ682" s="305"/>
      <c r="BA682" s="305"/>
      <c r="BB682" s="305"/>
      <c r="BC682" s="305"/>
      <c r="BD682" s="305"/>
      <c r="BE682" s="305"/>
      <c r="BF682" s="305"/>
      <c r="BG682" s="305"/>
      <c r="BH682" s="305"/>
      <c r="BI682" s="305"/>
      <c r="BJ682" s="305"/>
      <c r="BK682" s="305"/>
      <c r="BL682" s="305"/>
      <c r="BM682" s="305"/>
      <c r="BN682" s="305"/>
      <c r="BO682" s="305"/>
      <c r="BP682" s="305"/>
      <c r="BQ682" s="305"/>
      <c r="BR682" s="305"/>
      <c r="BS682" s="305"/>
      <c r="BT682" s="305"/>
      <c r="BU682" s="305"/>
      <c r="BV682" s="305"/>
      <c r="BW682" s="305"/>
      <c r="BX682" s="305"/>
      <c r="BY682" s="305"/>
      <c r="BZ682" s="305"/>
      <c r="CA682" s="305"/>
      <c r="CB682" s="305"/>
      <c r="CC682" s="305"/>
      <c r="CD682" s="305"/>
      <c r="CE682" s="305"/>
      <c r="CF682" s="305"/>
      <c r="CG682" s="305"/>
      <c r="CH682" s="305"/>
      <c r="CI682" s="305"/>
      <c r="CJ682" s="305"/>
      <c r="CK682" s="305"/>
      <c r="CL682" s="305"/>
      <c r="CM682" s="305"/>
      <c r="CN682" s="305"/>
      <c r="CO682" s="305"/>
      <c r="CP682" s="305"/>
      <c r="CQ682" s="305"/>
      <c r="CR682" s="305"/>
      <c r="CS682" s="305"/>
      <c r="CT682" s="305"/>
      <c r="CU682" s="305"/>
      <c r="CV682" s="305"/>
      <c r="CW682" s="305"/>
      <c r="CX682" s="305"/>
      <c r="CY682" s="305"/>
      <c r="CZ682" s="305"/>
      <c r="DA682" s="305"/>
      <c r="DB682" s="305"/>
      <c r="DC682" s="305"/>
      <c r="DD682" s="305"/>
      <c r="DE682" s="305"/>
      <c r="DF682" s="305"/>
      <c r="DG682" s="305"/>
      <c r="DH682" s="305"/>
      <c r="DI682" s="305"/>
    </row>
    <row r="683" spans="1:113" s="306" customFormat="1" ht="47.25" customHeight="1">
      <c r="A683" s="4">
        <v>25</v>
      </c>
      <c r="B683" s="4">
        <v>25</v>
      </c>
      <c r="C683" s="97" t="s">
        <v>4445</v>
      </c>
      <c r="D683" s="4" t="s">
        <v>4446</v>
      </c>
      <c r="E683" s="4" t="s">
        <v>4447</v>
      </c>
      <c r="F683" s="4" t="s">
        <v>4448</v>
      </c>
      <c r="G683" s="97" t="s">
        <v>4449</v>
      </c>
      <c r="H683" s="33">
        <v>4700</v>
      </c>
      <c r="I683" s="33"/>
      <c r="J683" s="33"/>
      <c r="K683" s="4" t="s">
        <v>4450</v>
      </c>
      <c r="L683" s="4" t="s">
        <v>4451</v>
      </c>
      <c r="M683" s="325"/>
      <c r="N683" s="305"/>
      <c r="O683" s="305"/>
      <c r="P683" s="305"/>
      <c r="Q683" s="305"/>
      <c r="R683" s="305"/>
      <c r="S683" s="305"/>
      <c r="T683" s="305"/>
      <c r="U683" s="305"/>
      <c r="V683" s="305"/>
      <c r="W683" s="305"/>
      <c r="X683" s="305"/>
      <c r="Y683" s="305"/>
      <c r="Z683" s="305"/>
      <c r="AA683" s="305"/>
      <c r="AB683" s="305"/>
      <c r="AC683" s="305"/>
      <c r="AD683" s="305"/>
      <c r="AE683" s="305"/>
      <c r="AF683" s="305"/>
      <c r="AG683" s="305"/>
      <c r="AH683" s="305"/>
      <c r="AI683" s="305"/>
      <c r="AJ683" s="305"/>
      <c r="AK683" s="305"/>
      <c r="AL683" s="305"/>
      <c r="AM683" s="305"/>
      <c r="AN683" s="305"/>
      <c r="AO683" s="305"/>
      <c r="AP683" s="305"/>
      <c r="AQ683" s="305"/>
      <c r="AR683" s="305"/>
      <c r="AS683" s="305"/>
      <c r="AT683" s="305"/>
      <c r="AU683" s="305"/>
      <c r="AV683" s="305"/>
      <c r="AW683" s="305"/>
      <c r="AX683" s="305"/>
      <c r="AY683" s="305"/>
      <c r="AZ683" s="305"/>
      <c r="BA683" s="305"/>
      <c r="BB683" s="305"/>
      <c r="BC683" s="305"/>
      <c r="BD683" s="305"/>
      <c r="BE683" s="305"/>
      <c r="BF683" s="305"/>
      <c r="BG683" s="305"/>
      <c r="BH683" s="305"/>
      <c r="BI683" s="305"/>
      <c r="BJ683" s="305"/>
      <c r="BK683" s="305"/>
      <c r="BL683" s="305"/>
      <c r="BM683" s="305"/>
      <c r="BN683" s="305"/>
      <c r="BO683" s="305"/>
      <c r="BP683" s="305"/>
      <c r="BQ683" s="305"/>
      <c r="BR683" s="305"/>
      <c r="BS683" s="305"/>
      <c r="BT683" s="305"/>
      <c r="BU683" s="305"/>
      <c r="BV683" s="305"/>
      <c r="BW683" s="305"/>
      <c r="BX683" s="305"/>
      <c r="BY683" s="305"/>
      <c r="BZ683" s="305"/>
      <c r="CA683" s="305"/>
      <c r="CB683" s="305"/>
      <c r="CC683" s="305"/>
      <c r="CD683" s="305"/>
      <c r="CE683" s="305"/>
      <c r="CF683" s="305"/>
      <c r="CG683" s="305"/>
      <c r="CH683" s="305"/>
      <c r="CI683" s="305"/>
      <c r="CJ683" s="305"/>
      <c r="CK683" s="305"/>
      <c r="CL683" s="305"/>
      <c r="CM683" s="305"/>
      <c r="CN683" s="305"/>
      <c r="CO683" s="305"/>
      <c r="CP683" s="305"/>
      <c r="CQ683" s="305"/>
      <c r="CR683" s="305"/>
      <c r="CS683" s="305"/>
      <c r="CT683" s="305"/>
      <c r="CU683" s="305"/>
      <c r="CV683" s="305"/>
      <c r="CW683" s="305"/>
      <c r="CX683" s="305"/>
      <c r="CY683" s="305"/>
      <c r="CZ683" s="305"/>
      <c r="DA683" s="305"/>
      <c r="DB683" s="305"/>
      <c r="DC683" s="305"/>
      <c r="DD683" s="305"/>
      <c r="DE683" s="305"/>
      <c r="DF683" s="305"/>
      <c r="DG683" s="305"/>
      <c r="DH683" s="305"/>
      <c r="DI683" s="305"/>
    </row>
    <row r="684" spans="1:113" s="306" customFormat="1" ht="47.25" customHeight="1">
      <c r="A684" s="4">
        <v>26</v>
      </c>
      <c r="B684" s="4">
        <v>26</v>
      </c>
      <c r="C684" s="326" t="s">
        <v>4452</v>
      </c>
      <c r="D684" s="317" t="s">
        <v>4453</v>
      </c>
      <c r="E684" s="317" t="s">
        <v>4454</v>
      </c>
      <c r="F684" s="4" t="s">
        <v>4455</v>
      </c>
      <c r="G684" s="318" t="s">
        <v>4456</v>
      </c>
      <c r="H684" s="315">
        <v>200</v>
      </c>
      <c r="I684" s="315"/>
      <c r="J684" s="315"/>
      <c r="K684" s="319" t="s">
        <v>4457</v>
      </c>
      <c r="L684" s="4" t="s">
        <v>4458</v>
      </c>
      <c r="M684" s="325"/>
      <c r="N684" s="305"/>
      <c r="O684" s="305"/>
      <c r="P684" s="305"/>
      <c r="Q684" s="305"/>
      <c r="R684" s="305"/>
      <c r="S684" s="305"/>
      <c r="T684" s="305"/>
      <c r="U684" s="305"/>
      <c r="V684" s="305"/>
      <c r="W684" s="305"/>
      <c r="X684" s="305"/>
      <c r="Y684" s="305"/>
      <c r="Z684" s="305"/>
      <c r="AA684" s="305"/>
      <c r="AB684" s="305"/>
      <c r="AC684" s="305"/>
      <c r="AD684" s="305"/>
      <c r="AE684" s="305"/>
      <c r="AF684" s="305"/>
      <c r="AG684" s="305"/>
      <c r="AH684" s="305"/>
      <c r="AI684" s="305"/>
      <c r="AJ684" s="305"/>
      <c r="AK684" s="305"/>
      <c r="AL684" s="305"/>
      <c r="AM684" s="305"/>
      <c r="AN684" s="305"/>
      <c r="AO684" s="305"/>
      <c r="AP684" s="305"/>
      <c r="AQ684" s="305"/>
      <c r="AR684" s="305"/>
      <c r="AS684" s="305"/>
      <c r="AT684" s="305"/>
      <c r="AU684" s="305"/>
      <c r="AV684" s="305"/>
      <c r="AW684" s="305"/>
      <c r="AX684" s="305"/>
      <c r="AY684" s="305"/>
      <c r="AZ684" s="305"/>
      <c r="BA684" s="305"/>
      <c r="BB684" s="305"/>
      <c r="BC684" s="305"/>
      <c r="BD684" s="305"/>
      <c r="BE684" s="305"/>
      <c r="BF684" s="305"/>
      <c r="BG684" s="305"/>
      <c r="BH684" s="305"/>
      <c r="BI684" s="305"/>
      <c r="BJ684" s="305"/>
      <c r="BK684" s="305"/>
      <c r="BL684" s="305"/>
      <c r="BM684" s="305"/>
      <c r="BN684" s="305"/>
      <c r="BO684" s="305"/>
      <c r="BP684" s="305"/>
      <c r="BQ684" s="305"/>
      <c r="BR684" s="305"/>
      <c r="BS684" s="305"/>
      <c r="BT684" s="305"/>
      <c r="BU684" s="305"/>
      <c r="BV684" s="305"/>
      <c r="BW684" s="305"/>
      <c r="BX684" s="305"/>
      <c r="BY684" s="305"/>
      <c r="BZ684" s="305"/>
      <c r="CA684" s="305"/>
      <c r="CB684" s="305"/>
      <c r="CC684" s="305"/>
      <c r="CD684" s="305"/>
      <c r="CE684" s="305"/>
      <c r="CF684" s="305"/>
      <c r="CG684" s="305"/>
      <c r="CH684" s="305"/>
      <c r="CI684" s="305"/>
      <c r="CJ684" s="305"/>
      <c r="CK684" s="305"/>
      <c r="CL684" s="305"/>
      <c r="CM684" s="305"/>
      <c r="CN684" s="305"/>
      <c r="CO684" s="305"/>
      <c r="CP684" s="305"/>
      <c r="CQ684" s="305"/>
      <c r="CR684" s="305"/>
      <c r="CS684" s="305"/>
      <c r="CT684" s="305"/>
      <c r="CU684" s="305"/>
      <c r="CV684" s="305"/>
      <c r="CW684" s="305"/>
      <c r="CX684" s="305"/>
      <c r="CY684" s="305"/>
      <c r="CZ684" s="305"/>
      <c r="DA684" s="305"/>
      <c r="DB684" s="305"/>
      <c r="DC684" s="305"/>
      <c r="DD684" s="305"/>
      <c r="DE684" s="305"/>
      <c r="DF684" s="305"/>
      <c r="DG684" s="305"/>
      <c r="DH684" s="305"/>
      <c r="DI684" s="305"/>
    </row>
    <row r="685" spans="1:113" s="306" customFormat="1" ht="47.25" customHeight="1">
      <c r="A685" s="4">
        <v>27</v>
      </c>
      <c r="B685" s="4">
        <v>27</v>
      </c>
      <c r="C685" s="326" t="s">
        <v>4459</v>
      </c>
      <c r="D685" s="317" t="s">
        <v>4460</v>
      </c>
      <c r="E685" s="317" t="s">
        <v>4461</v>
      </c>
      <c r="F685" s="4" t="s">
        <v>4462</v>
      </c>
      <c r="G685" s="97" t="s">
        <v>4463</v>
      </c>
      <c r="H685" s="315">
        <v>4000</v>
      </c>
      <c r="I685" s="315"/>
      <c r="J685" s="315"/>
      <c r="K685" s="319" t="s">
        <v>4464</v>
      </c>
      <c r="L685" s="4" t="s">
        <v>4465</v>
      </c>
      <c r="M685" s="325"/>
      <c r="N685" s="305"/>
      <c r="O685" s="305"/>
      <c r="P685" s="305"/>
      <c r="Q685" s="305"/>
      <c r="R685" s="305"/>
      <c r="S685" s="305"/>
      <c r="T685" s="305"/>
      <c r="U685" s="305"/>
      <c r="V685" s="305"/>
      <c r="W685" s="305"/>
      <c r="X685" s="305"/>
      <c r="Y685" s="305"/>
      <c r="Z685" s="305"/>
      <c r="AA685" s="305"/>
      <c r="AB685" s="305"/>
      <c r="AC685" s="305"/>
      <c r="AD685" s="305"/>
      <c r="AE685" s="305"/>
      <c r="AF685" s="305"/>
      <c r="AG685" s="305"/>
      <c r="AH685" s="305"/>
      <c r="AI685" s="305"/>
      <c r="AJ685" s="305"/>
      <c r="AK685" s="305"/>
      <c r="AL685" s="305"/>
      <c r="AM685" s="305"/>
      <c r="AN685" s="305"/>
      <c r="AO685" s="305"/>
      <c r="AP685" s="305"/>
      <c r="AQ685" s="305"/>
      <c r="AR685" s="305"/>
      <c r="AS685" s="305"/>
      <c r="AT685" s="305"/>
      <c r="AU685" s="305"/>
      <c r="AV685" s="305"/>
      <c r="AW685" s="305"/>
      <c r="AX685" s="305"/>
      <c r="AY685" s="305"/>
      <c r="AZ685" s="305"/>
      <c r="BA685" s="305"/>
      <c r="BB685" s="305"/>
      <c r="BC685" s="305"/>
      <c r="BD685" s="305"/>
      <c r="BE685" s="305"/>
      <c r="BF685" s="305"/>
      <c r="BG685" s="305"/>
      <c r="BH685" s="305"/>
      <c r="BI685" s="305"/>
      <c r="BJ685" s="305"/>
      <c r="BK685" s="305"/>
      <c r="BL685" s="305"/>
      <c r="BM685" s="305"/>
      <c r="BN685" s="305"/>
      <c r="BO685" s="305"/>
      <c r="BP685" s="305"/>
      <c r="BQ685" s="305"/>
      <c r="BR685" s="305"/>
      <c r="BS685" s="305"/>
      <c r="BT685" s="305"/>
      <c r="BU685" s="305"/>
      <c r="BV685" s="305"/>
      <c r="BW685" s="305"/>
      <c r="BX685" s="305"/>
      <c r="BY685" s="305"/>
      <c r="BZ685" s="305"/>
      <c r="CA685" s="305"/>
      <c r="CB685" s="305"/>
      <c r="CC685" s="305"/>
      <c r="CD685" s="305"/>
      <c r="CE685" s="305"/>
      <c r="CF685" s="305"/>
      <c r="CG685" s="305"/>
      <c r="CH685" s="305"/>
      <c r="CI685" s="305"/>
      <c r="CJ685" s="305"/>
      <c r="CK685" s="305"/>
      <c r="CL685" s="305"/>
      <c r="CM685" s="305"/>
      <c r="CN685" s="305"/>
      <c r="CO685" s="305"/>
      <c r="CP685" s="305"/>
      <c r="CQ685" s="305"/>
      <c r="CR685" s="305"/>
      <c r="CS685" s="305"/>
      <c r="CT685" s="305"/>
      <c r="CU685" s="305"/>
      <c r="CV685" s="305"/>
      <c r="CW685" s="305"/>
      <c r="CX685" s="305"/>
      <c r="CY685" s="305"/>
      <c r="CZ685" s="305"/>
      <c r="DA685" s="305"/>
      <c r="DB685" s="305"/>
      <c r="DC685" s="305"/>
      <c r="DD685" s="305"/>
      <c r="DE685" s="305"/>
      <c r="DF685" s="305"/>
      <c r="DG685" s="305"/>
      <c r="DH685" s="305"/>
      <c r="DI685" s="305"/>
    </row>
    <row r="686" spans="1:113" s="306" customFormat="1" ht="47.25" customHeight="1">
      <c r="A686" s="4">
        <v>28</v>
      </c>
      <c r="B686" s="4">
        <v>28</v>
      </c>
      <c r="C686" s="326" t="s">
        <v>4466</v>
      </c>
      <c r="D686" s="317" t="s">
        <v>4467</v>
      </c>
      <c r="E686" s="317" t="s">
        <v>4468</v>
      </c>
      <c r="F686" s="322" t="s">
        <v>4469</v>
      </c>
      <c r="G686" s="97" t="s">
        <v>4470</v>
      </c>
      <c r="H686" s="315">
        <v>5000</v>
      </c>
      <c r="I686" s="315"/>
      <c r="J686" s="315"/>
      <c r="K686" s="319">
        <v>43443</v>
      </c>
      <c r="L686" s="4" t="s">
        <v>4471</v>
      </c>
      <c r="M686" s="325"/>
      <c r="N686" s="305"/>
      <c r="O686" s="305"/>
      <c r="P686" s="305"/>
      <c r="Q686" s="305"/>
      <c r="R686" s="305"/>
      <c r="S686" s="305"/>
      <c r="T686" s="305"/>
      <c r="U686" s="305"/>
      <c r="V686" s="305"/>
      <c r="W686" s="305"/>
      <c r="X686" s="305"/>
      <c r="Y686" s="305"/>
      <c r="Z686" s="305"/>
      <c r="AA686" s="305"/>
      <c r="AB686" s="305"/>
      <c r="AC686" s="305"/>
      <c r="AD686" s="305"/>
      <c r="AE686" s="305"/>
      <c r="AF686" s="305"/>
      <c r="AG686" s="305"/>
      <c r="AH686" s="305"/>
      <c r="AI686" s="305"/>
      <c r="AJ686" s="305"/>
      <c r="AK686" s="305"/>
      <c r="AL686" s="305"/>
      <c r="AM686" s="305"/>
      <c r="AN686" s="305"/>
      <c r="AO686" s="305"/>
      <c r="AP686" s="305"/>
      <c r="AQ686" s="305"/>
      <c r="AR686" s="305"/>
      <c r="AS686" s="305"/>
      <c r="AT686" s="305"/>
      <c r="AU686" s="305"/>
      <c r="AV686" s="305"/>
      <c r="AW686" s="305"/>
      <c r="AX686" s="305"/>
      <c r="AY686" s="305"/>
      <c r="AZ686" s="305"/>
      <c r="BA686" s="305"/>
      <c r="BB686" s="305"/>
      <c r="BC686" s="305"/>
      <c r="BD686" s="305"/>
      <c r="BE686" s="305"/>
      <c r="BF686" s="305"/>
      <c r="BG686" s="305"/>
      <c r="BH686" s="305"/>
      <c r="BI686" s="305"/>
      <c r="BJ686" s="305"/>
      <c r="BK686" s="305"/>
      <c r="BL686" s="305"/>
      <c r="BM686" s="305"/>
      <c r="BN686" s="305"/>
      <c r="BO686" s="305"/>
      <c r="BP686" s="305"/>
      <c r="BQ686" s="305"/>
      <c r="BR686" s="305"/>
      <c r="BS686" s="305"/>
      <c r="BT686" s="305"/>
      <c r="BU686" s="305"/>
      <c r="BV686" s="305"/>
      <c r="BW686" s="305"/>
      <c r="BX686" s="305"/>
      <c r="BY686" s="305"/>
      <c r="BZ686" s="305"/>
      <c r="CA686" s="305"/>
      <c r="CB686" s="305"/>
      <c r="CC686" s="305"/>
      <c r="CD686" s="305"/>
      <c r="CE686" s="305"/>
      <c r="CF686" s="305"/>
      <c r="CG686" s="305"/>
      <c r="CH686" s="305"/>
      <c r="CI686" s="305"/>
      <c r="CJ686" s="305"/>
      <c r="CK686" s="305"/>
      <c r="CL686" s="305"/>
      <c r="CM686" s="305"/>
      <c r="CN686" s="305"/>
      <c r="CO686" s="305"/>
      <c r="CP686" s="305"/>
      <c r="CQ686" s="305"/>
      <c r="CR686" s="305"/>
      <c r="CS686" s="305"/>
      <c r="CT686" s="305"/>
      <c r="CU686" s="305"/>
      <c r="CV686" s="305"/>
      <c r="CW686" s="305"/>
      <c r="CX686" s="305"/>
      <c r="CY686" s="305"/>
      <c r="CZ686" s="305"/>
      <c r="DA686" s="305"/>
      <c r="DB686" s="305"/>
      <c r="DC686" s="305"/>
      <c r="DD686" s="305"/>
      <c r="DE686" s="305"/>
      <c r="DF686" s="305"/>
      <c r="DG686" s="305"/>
      <c r="DH686" s="305"/>
      <c r="DI686" s="305"/>
    </row>
    <row r="687" spans="1:113" s="306" customFormat="1" ht="47.25" customHeight="1">
      <c r="A687" s="4">
        <v>29</v>
      </c>
      <c r="B687" s="4">
        <v>29</v>
      </c>
      <c r="C687" s="326" t="s">
        <v>4472</v>
      </c>
      <c r="D687" s="317" t="s">
        <v>4473</v>
      </c>
      <c r="E687" s="317" t="s">
        <v>4474</v>
      </c>
      <c r="F687" s="322" t="s">
        <v>4475</v>
      </c>
      <c r="G687" s="97" t="s">
        <v>4476</v>
      </c>
      <c r="H687" s="315">
        <v>500</v>
      </c>
      <c r="I687" s="315"/>
      <c r="J687" s="315"/>
      <c r="K687" s="319" t="s">
        <v>4477</v>
      </c>
      <c r="L687" s="4" t="s">
        <v>4478</v>
      </c>
      <c r="M687" s="325"/>
      <c r="N687" s="305"/>
      <c r="O687" s="305"/>
      <c r="P687" s="305"/>
      <c r="Q687" s="305"/>
      <c r="R687" s="305"/>
      <c r="S687" s="305"/>
      <c r="T687" s="305"/>
      <c r="U687" s="305"/>
      <c r="V687" s="305"/>
      <c r="W687" s="305"/>
      <c r="X687" s="305"/>
      <c r="Y687" s="305"/>
      <c r="Z687" s="305"/>
      <c r="AA687" s="305"/>
      <c r="AB687" s="305"/>
      <c r="AC687" s="305"/>
      <c r="AD687" s="305"/>
      <c r="AE687" s="305"/>
      <c r="AF687" s="305"/>
      <c r="AG687" s="305"/>
      <c r="AH687" s="305"/>
      <c r="AI687" s="305"/>
      <c r="AJ687" s="305"/>
      <c r="AK687" s="305"/>
      <c r="AL687" s="305"/>
      <c r="AM687" s="305"/>
      <c r="AN687" s="305"/>
      <c r="AO687" s="305"/>
      <c r="AP687" s="305"/>
      <c r="AQ687" s="305"/>
      <c r="AR687" s="305"/>
      <c r="AS687" s="305"/>
      <c r="AT687" s="305"/>
      <c r="AU687" s="305"/>
      <c r="AV687" s="305"/>
      <c r="AW687" s="305"/>
      <c r="AX687" s="305"/>
      <c r="AY687" s="305"/>
      <c r="AZ687" s="305"/>
      <c r="BA687" s="305"/>
      <c r="BB687" s="305"/>
      <c r="BC687" s="305"/>
      <c r="BD687" s="305"/>
      <c r="BE687" s="305"/>
      <c r="BF687" s="305"/>
      <c r="BG687" s="305"/>
      <c r="BH687" s="305"/>
      <c r="BI687" s="305"/>
      <c r="BJ687" s="305"/>
      <c r="BK687" s="305"/>
      <c r="BL687" s="305"/>
      <c r="BM687" s="305"/>
      <c r="BN687" s="305"/>
      <c r="BO687" s="305"/>
      <c r="BP687" s="305"/>
      <c r="BQ687" s="305"/>
      <c r="BR687" s="305"/>
      <c r="BS687" s="305"/>
      <c r="BT687" s="305"/>
      <c r="BU687" s="305"/>
      <c r="BV687" s="305"/>
      <c r="BW687" s="305"/>
      <c r="BX687" s="305"/>
      <c r="BY687" s="305"/>
      <c r="BZ687" s="305"/>
      <c r="CA687" s="305"/>
      <c r="CB687" s="305"/>
      <c r="CC687" s="305"/>
      <c r="CD687" s="305"/>
      <c r="CE687" s="305"/>
      <c r="CF687" s="305"/>
      <c r="CG687" s="305"/>
      <c r="CH687" s="305"/>
      <c r="CI687" s="305"/>
      <c r="CJ687" s="305"/>
      <c r="CK687" s="305"/>
      <c r="CL687" s="305"/>
      <c r="CM687" s="305"/>
      <c r="CN687" s="305"/>
      <c r="CO687" s="305"/>
      <c r="CP687" s="305"/>
      <c r="CQ687" s="305"/>
      <c r="CR687" s="305"/>
      <c r="CS687" s="305"/>
      <c r="CT687" s="305"/>
      <c r="CU687" s="305"/>
      <c r="CV687" s="305"/>
      <c r="CW687" s="305"/>
      <c r="CX687" s="305"/>
      <c r="CY687" s="305"/>
      <c r="CZ687" s="305"/>
      <c r="DA687" s="305"/>
      <c r="DB687" s="305"/>
      <c r="DC687" s="305"/>
      <c r="DD687" s="305"/>
      <c r="DE687" s="305"/>
      <c r="DF687" s="305"/>
      <c r="DG687" s="305"/>
      <c r="DH687" s="305"/>
      <c r="DI687" s="305"/>
    </row>
    <row r="688" spans="1:113" s="306" customFormat="1" ht="47.25" customHeight="1">
      <c r="A688" s="4">
        <v>30</v>
      </c>
      <c r="B688" s="4">
        <v>30</v>
      </c>
      <c r="C688" s="326" t="s">
        <v>4479</v>
      </c>
      <c r="D688" s="317" t="s">
        <v>4460</v>
      </c>
      <c r="E688" s="4" t="s">
        <v>4480</v>
      </c>
      <c r="F688" s="322" t="s">
        <v>4481</v>
      </c>
      <c r="G688" s="97" t="s">
        <v>4470</v>
      </c>
      <c r="H688" s="315">
        <v>5000</v>
      </c>
      <c r="I688" s="315"/>
      <c r="J688" s="315"/>
      <c r="K688" s="319">
        <v>43290</v>
      </c>
      <c r="L688" s="4" t="s">
        <v>4482</v>
      </c>
      <c r="M688" s="325"/>
      <c r="N688" s="305"/>
      <c r="O688" s="305"/>
      <c r="P688" s="305"/>
      <c r="Q688" s="305"/>
      <c r="R688" s="305"/>
      <c r="S688" s="305"/>
      <c r="T688" s="305"/>
      <c r="U688" s="305"/>
      <c r="V688" s="305"/>
      <c r="W688" s="305"/>
      <c r="X688" s="305"/>
      <c r="Y688" s="305"/>
      <c r="Z688" s="305"/>
      <c r="AA688" s="305"/>
      <c r="AB688" s="305"/>
      <c r="AC688" s="305"/>
      <c r="AD688" s="305"/>
      <c r="AE688" s="305"/>
      <c r="AF688" s="305"/>
      <c r="AG688" s="305"/>
      <c r="AH688" s="305"/>
      <c r="AI688" s="305"/>
      <c r="AJ688" s="305"/>
      <c r="AK688" s="305"/>
      <c r="AL688" s="305"/>
      <c r="AM688" s="305"/>
      <c r="AN688" s="305"/>
      <c r="AO688" s="305"/>
      <c r="AP688" s="305"/>
      <c r="AQ688" s="305"/>
      <c r="AR688" s="305"/>
      <c r="AS688" s="305"/>
      <c r="AT688" s="305"/>
      <c r="AU688" s="305"/>
      <c r="AV688" s="305"/>
      <c r="AW688" s="305"/>
      <c r="AX688" s="305"/>
      <c r="AY688" s="305"/>
      <c r="AZ688" s="305"/>
      <c r="BA688" s="305"/>
      <c r="BB688" s="305"/>
      <c r="BC688" s="305"/>
      <c r="BD688" s="305"/>
      <c r="BE688" s="305"/>
      <c r="BF688" s="305"/>
      <c r="BG688" s="305"/>
      <c r="BH688" s="305"/>
      <c r="BI688" s="305"/>
      <c r="BJ688" s="305"/>
      <c r="BK688" s="305"/>
      <c r="BL688" s="305"/>
      <c r="BM688" s="305"/>
      <c r="BN688" s="305"/>
      <c r="BO688" s="305"/>
      <c r="BP688" s="305"/>
      <c r="BQ688" s="305"/>
      <c r="BR688" s="305"/>
      <c r="BS688" s="305"/>
      <c r="BT688" s="305"/>
      <c r="BU688" s="305"/>
      <c r="BV688" s="305"/>
      <c r="BW688" s="305"/>
      <c r="BX688" s="305"/>
      <c r="BY688" s="305"/>
      <c r="BZ688" s="305"/>
      <c r="CA688" s="305"/>
      <c r="CB688" s="305"/>
      <c r="CC688" s="305"/>
      <c r="CD688" s="305"/>
      <c r="CE688" s="305"/>
      <c r="CF688" s="305"/>
      <c r="CG688" s="305"/>
      <c r="CH688" s="305"/>
      <c r="CI688" s="305"/>
      <c r="CJ688" s="305"/>
      <c r="CK688" s="305"/>
      <c r="CL688" s="305"/>
      <c r="CM688" s="305"/>
      <c r="CN688" s="305"/>
      <c r="CO688" s="305"/>
      <c r="CP688" s="305"/>
      <c r="CQ688" s="305"/>
      <c r="CR688" s="305"/>
      <c r="CS688" s="305"/>
      <c r="CT688" s="305"/>
      <c r="CU688" s="305"/>
      <c r="CV688" s="305"/>
      <c r="CW688" s="305"/>
      <c r="CX688" s="305"/>
      <c r="CY688" s="305"/>
      <c r="CZ688" s="305"/>
      <c r="DA688" s="305"/>
      <c r="DB688" s="305"/>
      <c r="DC688" s="305"/>
      <c r="DD688" s="305"/>
      <c r="DE688" s="305"/>
      <c r="DF688" s="305"/>
      <c r="DG688" s="305"/>
      <c r="DH688" s="305"/>
      <c r="DI688" s="305"/>
    </row>
    <row r="689" spans="1:113" s="306" customFormat="1" ht="47.25" customHeight="1">
      <c r="A689" s="4">
        <v>31</v>
      </c>
      <c r="B689" s="4">
        <v>31</v>
      </c>
      <c r="C689" s="326" t="s">
        <v>4483</v>
      </c>
      <c r="D689" s="317" t="s">
        <v>4484</v>
      </c>
      <c r="E689" s="317" t="s">
        <v>4485</v>
      </c>
      <c r="F689" s="322" t="s">
        <v>4486</v>
      </c>
      <c r="G689" s="97" t="s">
        <v>4487</v>
      </c>
      <c r="H689" s="315">
        <v>26953</v>
      </c>
      <c r="I689" s="315"/>
      <c r="J689" s="315"/>
      <c r="K689" s="319" t="s">
        <v>4488</v>
      </c>
      <c r="L689" s="4" t="s">
        <v>4489</v>
      </c>
      <c r="M689" s="325"/>
      <c r="N689" s="305"/>
      <c r="O689" s="305"/>
      <c r="P689" s="305"/>
      <c r="Q689" s="305"/>
      <c r="R689" s="305"/>
      <c r="S689" s="305"/>
      <c r="T689" s="305"/>
      <c r="U689" s="305"/>
      <c r="V689" s="305"/>
      <c r="W689" s="305"/>
      <c r="X689" s="305"/>
      <c r="Y689" s="305"/>
      <c r="Z689" s="305"/>
      <c r="AA689" s="305"/>
      <c r="AB689" s="305"/>
      <c r="AC689" s="305"/>
      <c r="AD689" s="305"/>
      <c r="AE689" s="305"/>
      <c r="AF689" s="305"/>
      <c r="AG689" s="305"/>
      <c r="AH689" s="305"/>
      <c r="AI689" s="305"/>
      <c r="AJ689" s="305"/>
      <c r="AK689" s="305"/>
      <c r="AL689" s="305"/>
      <c r="AM689" s="305"/>
      <c r="AN689" s="305"/>
      <c r="AO689" s="305"/>
      <c r="AP689" s="305"/>
      <c r="AQ689" s="305"/>
      <c r="AR689" s="305"/>
      <c r="AS689" s="305"/>
      <c r="AT689" s="305"/>
      <c r="AU689" s="305"/>
      <c r="AV689" s="305"/>
      <c r="AW689" s="305"/>
      <c r="AX689" s="305"/>
      <c r="AY689" s="305"/>
      <c r="AZ689" s="305"/>
      <c r="BA689" s="305"/>
      <c r="BB689" s="305"/>
      <c r="BC689" s="305"/>
      <c r="BD689" s="305"/>
      <c r="BE689" s="305"/>
      <c r="BF689" s="305"/>
      <c r="BG689" s="305"/>
      <c r="BH689" s="305"/>
      <c r="BI689" s="305"/>
      <c r="BJ689" s="305"/>
      <c r="BK689" s="305"/>
      <c r="BL689" s="305"/>
      <c r="BM689" s="305"/>
      <c r="BN689" s="305"/>
      <c r="BO689" s="305"/>
      <c r="BP689" s="305"/>
      <c r="BQ689" s="305"/>
      <c r="BR689" s="305"/>
      <c r="BS689" s="305"/>
      <c r="BT689" s="305"/>
      <c r="BU689" s="305"/>
      <c r="BV689" s="305"/>
      <c r="BW689" s="305"/>
      <c r="BX689" s="305"/>
      <c r="BY689" s="305"/>
      <c r="BZ689" s="305"/>
      <c r="CA689" s="305"/>
      <c r="CB689" s="305"/>
      <c r="CC689" s="305"/>
      <c r="CD689" s="305"/>
      <c r="CE689" s="305"/>
      <c r="CF689" s="305"/>
      <c r="CG689" s="305"/>
      <c r="CH689" s="305"/>
      <c r="CI689" s="305"/>
      <c r="CJ689" s="305"/>
      <c r="CK689" s="305"/>
      <c r="CL689" s="305"/>
      <c r="CM689" s="305"/>
      <c r="CN689" s="305"/>
      <c r="CO689" s="305"/>
      <c r="CP689" s="305"/>
      <c r="CQ689" s="305"/>
      <c r="CR689" s="305"/>
      <c r="CS689" s="305"/>
      <c r="CT689" s="305"/>
      <c r="CU689" s="305"/>
      <c r="CV689" s="305"/>
      <c r="CW689" s="305"/>
      <c r="CX689" s="305"/>
      <c r="CY689" s="305"/>
      <c r="CZ689" s="305"/>
      <c r="DA689" s="305"/>
      <c r="DB689" s="305"/>
      <c r="DC689" s="305"/>
      <c r="DD689" s="305"/>
      <c r="DE689" s="305"/>
      <c r="DF689" s="305"/>
      <c r="DG689" s="305"/>
      <c r="DH689" s="305"/>
      <c r="DI689" s="305"/>
    </row>
    <row r="690" spans="1:113" s="306" customFormat="1" ht="47.25" customHeight="1">
      <c r="A690" s="4">
        <v>32</v>
      </c>
      <c r="B690" s="4">
        <v>32</v>
      </c>
      <c r="C690" s="326" t="s">
        <v>4490</v>
      </c>
      <c r="D690" s="317" t="s">
        <v>4473</v>
      </c>
      <c r="E690" s="317" t="s">
        <v>4491</v>
      </c>
      <c r="F690" s="322" t="s">
        <v>4492</v>
      </c>
      <c r="G690" s="97" t="s">
        <v>4493</v>
      </c>
      <c r="H690" s="315">
        <v>133494</v>
      </c>
      <c r="I690" s="315"/>
      <c r="J690" s="315"/>
      <c r="K690" s="319" t="s">
        <v>4494</v>
      </c>
      <c r="L690" s="322" t="s">
        <v>4495</v>
      </c>
      <c r="M690" s="325"/>
      <c r="N690" s="305"/>
      <c r="O690" s="305"/>
      <c r="P690" s="305"/>
      <c r="Q690" s="305"/>
      <c r="R690" s="305"/>
      <c r="S690" s="305"/>
      <c r="T690" s="305"/>
      <c r="U690" s="305"/>
      <c r="V690" s="305"/>
      <c r="W690" s="305"/>
      <c r="X690" s="305"/>
      <c r="Y690" s="305"/>
      <c r="Z690" s="305"/>
      <c r="AA690" s="305"/>
      <c r="AB690" s="305"/>
      <c r="AC690" s="305"/>
      <c r="AD690" s="305"/>
      <c r="AE690" s="305"/>
      <c r="AF690" s="305"/>
      <c r="AG690" s="305"/>
      <c r="AH690" s="305"/>
      <c r="AI690" s="305"/>
      <c r="AJ690" s="305"/>
      <c r="AK690" s="305"/>
      <c r="AL690" s="305"/>
      <c r="AM690" s="305"/>
      <c r="AN690" s="305"/>
      <c r="AO690" s="305"/>
      <c r="AP690" s="305"/>
      <c r="AQ690" s="305"/>
      <c r="AR690" s="305"/>
      <c r="AS690" s="305"/>
      <c r="AT690" s="305"/>
      <c r="AU690" s="305"/>
      <c r="AV690" s="305"/>
      <c r="AW690" s="305"/>
      <c r="AX690" s="305"/>
      <c r="AY690" s="305"/>
      <c r="AZ690" s="305"/>
      <c r="BA690" s="305"/>
      <c r="BB690" s="305"/>
      <c r="BC690" s="305"/>
      <c r="BD690" s="305"/>
      <c r="BE690" s="305"/>
      <c r="BF690" s="305"/>
      <c r="BG690" s="305"/>
      <c r="BH690" s="305"/>
      <c r="BI690" s="305"/>
      <c r="BJ690" s="305"/>
      <c r="BK690" s="305"/>
      <c r="BL690" s="305"/>
      <c r="BM690" s="305"/>
      <c r="BN690" s="305"/>
      <c r="BO690" s="305"/>
      <c r="BP690" s="305"/>
      <c r="BQ690" s="305"/>
      <c r="BR690" s="305"/>
      <c r="BS690" s="305"/>
      <c r="BT690" s="305"/>
      <c r="BU690" s="305"/>
      <c r="BV690" s="305"/>
      <c r="BW690" s="305"/>
      <c r="BX690" s="305"/>
      <c r="BY690" s="305"/>
      <c r="BZ690" s="305"/>
      <c r="CA690" s="305"/>
      <c r="CB690" s="305"/>
      <c r="CC690" s="305"/>
      <c r="CD690" s="305"/>
      <c r="CE690" s="305"/>
      <c r="CF690" s="305"/>
      <c r="CG690" s="305"/>
      <c r="CH690" s="305"/>
      <c r="CI690" s="305"/>
      <c r="CJ690" s="305"/>
      <c r="CK690" s="305"/>
      <c r="CL690" s="305"/>
      <c r="CM690" s="305"/>
      <c r="CN690" s="305"/>
      <c r="CO690" s="305"/>
      <c r="CP690" s="305"/>
      <c r="CQ690" s="305"/>
      <c r="CR690" s="305"/>
      <c r="CS690" s="305"/>
      <c r="CT690" s="305"/>
      <c r="CU690" s="305"/>
      <c r="CV690" s="305"/>
      <c r="CW690" s="305"/>
      <c r="CX690" s="305"/>
      <c r="CY690" s="305"/>
      <c r="CZ690" s="305"/>
      <c r="DA690" s="305"/>
      <c r="DB690" s="305"/>
      <c r="DC690" s="305"/>
      <c r="DD690" s="305"/>
      <c r="DE690" s="305"/>
      <c r="DF690" s="305"/>
      <c r="DG690" s="305"/>
      <c r="DH690" s="305"/>
      <c r="DI690" s="305"/>
    </row>
    <row r="691" spans="1:113" s="306" customFormat="1" ht="47.25" customHeight="1">
      <c r="A691" s="4">
        <v>33</v>
      </c>
      <c r="B691" s="4">
        <v>33</v>
      </c>
      <c r="C691" s="326" t="s">
        <v>4496</v>
      </c>
      <c r="D691" s="317" t="s">
        <v>4497</v>
      </c>
      <c r="E691" s="317" t="s">
        <v>4498</v>
      </c>
      <c r="F691" s="322" t="s">
        <v>4499</v>
      </c>
      <c r="G691" s="97" t="s">
        <v>4500</v>
      </c>
      <c r="H691" s="315">
        <v>4800</v>
      </c>
      <c r="I691" s="315"/>
      <c r="J691" s="315"/>
      <c r="K691" s="319">
        <v>43748</v>
      </c>
      <c r="L691" s="322" t="s">
        <v>4501</v>
      </c>
      <c r="M691" s="325"/>
      <c r="N691" s="305"/>
      <c r="O691" s="305"/>
      <c r="P691" s="305"/>
      <c r="Q691" s="305"/>
      <c r="R691" s="305"/>
      <c r="S691" s="305"/>
      <c r="T691" s="305"/>
      <c r="U691" s="305"/>
      <c r="V691" s="305"/>
      <c r="W691" s="305"/>
      <c r="X691" s="305"/>
      <c r="Y691" s="305"/>
      <c r="Z691" s="305"/>
      <c r="AA691" s="305"/>
      <c r="AB691" s="305"/>
      <c r="AC691" s="305"/>
      <c r="AD691" s="305"/>
      <c r="AE691" s="305"/>
      <c r="AF691" s="305"/>
      <c r="AG691" s="305"/>
      <c r="AH691" s="305"/>
      <c r="AI691" s="305"/>
      <c r="AJ691" s="305"/>
      <c r="AK691" s="305"/>
      <c r="AL691" s="305"/>
      <c r="AM691" s="305"/>
      <c r="AN691" s="305"/>
      <c r="AO691" s="305"/>
      <c r="AP691" s="305"/>
      <c r="AQ691" s="305"/>
      <c r="AR691" s="305"/>
      <c r="AS691" s="305"/>
      <c r="AT691" s="305"/>
      <c r="AU691" s="305"/>
      <c r="AV691" s="305"/>
      <c r="AW691" s="305"/>
      <c r="AX691" s="305"/>
      <c r="AY691" s="305"/>
      <c r="AZ691" s="305"/>
      <c r="BA691" s="305"/>
      <c r="BB691" s="305"/>
      <c r="BC691" s="305"/>
      <c r="BD691" s="305"/>
      <c r="BE691" s="305"/>
      <c r="BF691" s="305"/>
      <c r="BG691" s="305"/>
      <c r="BH691" s="305"/>
      <c r="BI691" s="305"/>
      <c r="BJ691" s="305"/>
      <c r="BK691" s="305"/>
      <c r="BL691" s="305"/>
      <c r="BM691" s="305"/>
      <c r="BN691" s="305"/>
      <c r="BO691" s="305"/>
      <c r="BP691" s="305"/>
      <c r="BQ691" s="305"/>
      <c r="BR691" s="305"/>
      <c r="BS691" s="305"/>
      <c r="BT691" s="305"/>
      <c r="BU691" s="305"/>
      <c r="BV691" s="305"/>
      <c r="BW691" s="305"/>
      <c r="BX691" s="305"/>
      <c r="BY691" s="305"/>
      <c r="BZ691" s="305"/>
      <c r="CA691" s="305"/>
      <c r="CB691" s="305"/>
      <c r="CC691" s="305"/>
      <c r="CD691" s="305"/>
      <c r="CE691" s="305"/>
      <c r="CF691" s="305"/>
      <c r="CG691" s="305"/>
      <c r="CH691" s="305"/>
      <c r="CI691" s="305"/>
      <c r="CJ691" s="305"/>
      <c r="CK691" s="305"/>
      <c r="CL691" s="305"/>
      <c r="CM691" s="305"/>
      <c r="CN691" s="305"/>
      <c r="CO691" s="305"/>
      <c r="CP691" s="305"/>
      <c r="CQ691" s="305"/>
      <c r="CR691" s="305"/>
      <c r="CS691" s="305"/>
      <c r="CT691" s="305"/>
      <c r="CU691" s="305"/>
      <c r="CV691" s="305"/>
      <c r="CW691" s="305"/>
      <c r="CX691" s="305"/>
      <c r="CY691" s="305"/>
      <c r="CZ691" s="305"/>
      <c r="DA691" s="305"/>
      <c r="DB691" s="305"/>
      <c r="DC691" s="305"/>
      <c r="DD691" s="305"/>
      <c r="DE691" s="305"/>
      <c r="DF691" s="305"/>
      <c r="DG691" s="305"/>
      <c r="DH691" s="305"/>
      <c r="DI691" s="305"/>
    </row>
    <row r="692" spans="1:113" s="306" customFormat="1" ht="47.25" customHeight="1">
      <c r="A692" s="4">
        <v>34</v>
      </c>
      <c r="B692" s="4">
        <v>34</v>
      </c>
      <c r="C692" s="326" t="s">
        <v>4502</v>
      </c>
      <c r="D692" s="317" t="s">
        <v>4503</v>
      </c>
      <c r="E692" s="317" t="s">
        <v>4504</v>
      </c>
      <c r="F692" s="322" t="s">
        <v>4505</v>
      </c>
      <c r="G692" s="97" t="s">
        <v>4506</v>
      </c>
      <c r="H692" s="315">
        <v>8000</v>
      </c>
      <c r="I692" s="315"/>
      <c r="J692" s="315"/>
      <c r="K692" s="319" t="s">
        <v>4507</v>
      </c>
      <c r="L692" s="322" t="s">
        <v>4508</v>
      </c>
      <c r="M692" s="325"/>
      <c r="N692" s="305"/>
      <c r="O692" s="305"/>
      <c r="P692" s="305"/>
      <c r="Q692" s="305"/>
      <c r="R692" s="305"/>
      <c r="S692" s="305"/>
      <c r="T692" s="305"/>
      <c r="U692" s="305"/>
      <c r="V692" s="305"/>
      <c r="W692" s="305"/>
      <c r="X692" s="305"/>
      <c r="Y692" s="305"/>
      <c r="Z692" s="305"/>
      <c r="AA692" s="305"/>
      <c r="AB692" s="305"/>
      <c r="AC692" s="305"/>
      <c r="AD692" s="305"/>
      <c r="AE692" s="305"/>
      <c r="AF692" s="305"/>
      <c r="AG692" s="305"/>
      <c r="AH692" s="305"/>
      <c r="AI692" s="305"/>
      <c r="AJ692" s="305"/>
      <c r="AK692" s="305"/>
      <c r="AL692" s="305"/>
      <c r="AM692" s="305"/>
      <c r="AN692" s="305"/>
      <c r="AO692" s="305"/>
      <c r="AP692" s="305"/>
      <c r="AQ692" s="305"/>
      <c r="AR692" s="305"/>
      <c r="AS692" s="305"/>
      <c r="AT692" s="305"/>
      <c r="AU692" s="305"/>
      <c r="AV692" s="305"/>
      <c r="AW692" s="305"/>
      <c r="AX692" s="305"/>
      <c r="AY692" s="305"/>
      <c r="AZ692" s="305"/>
      <c r="BA692" s="305"/>
      <c r="BB692" s="305"/>
      <c r="BC692" s="305"/>
      <c r="BD692" s="305"/>
      <c r="BE692" s="305"/>
      <c r="BF692" s="305"/>
      <c r="BG692" s="305"/>
      <c r="BH692" s="305"/>
      <c r="BI692" s="305"/>
      <c r="BJ692" s="305"/>
      <c r="BK692" s="305"/>
      <c r="BL692" s="305"/>
      <c r="BM692" s="305"/>
      <c r="BN692" s="305"/>
      <c r="BO692" s="305"/>
      <c r="BP692" s="305"/>
      <c r="BQ692" s="305"/>
      <c r="BR692" s="305"/>
      <c r="BS692" s="305"/>
      <c r="BT692" s="305"/>
      <c r="BU692" s="305"/>
      <c r="BV692" s="305"/>
      <c r="BW692" s="305"/>
      <c r="BX692" s="305"/>
      <c r="BY692" s="305"/>
      <c r="BZ692" s="305"/>
      <c r="CA692" s="305"/>
      <c r="CB692" s="305"/>
      <c r="CC692" s="305"/>
      <c r="CD692" s="305"/>
      <c r="CE692" s="305"/>
      <c r="CF692" s="305"/>
      <c r="CG692" s="305"/>
      <c r="CH692" s="305"/>
      <c r="CI692" s="305"/>
      <c r="CJ692" s="305"/>
      <c r="CK692" s="305"/>
      <c r="CL692" s="305"/>
      <c r="CM692" s="305"/>
      <c r="CN692" s="305"/>
      <c r="CO692" s="305"/>
      <c r="CP692" s="305"/>
      <c r="CQ692" s="305"/>
      <c r="CR692" s="305"/>
      <c r="CS692" s="305"/>
      <c r="CT692" s="305"/>
      <c r="CU692" s="305"/>
      <c r="CV692" s="305"/>
      <c r="CW692" s="305"/>
      <c r="CX692" s="305"/>
      <c r="CY692" s="305"/>
      <c r="CZ692" s="305"/>
      <c r="DA692" s="305"/>
      <c r="DB692" s="305"/>
      <c r="DC692" s="305"/>
      <c r="DD692" s="305"/>
      <c r="DE692" s="305"/>
      <c r="DF692" s="305"/>
      <c r="DG692" s="305"/>
      <c r="DH692" s="305"/>
      <c r="DI692" s="305"/>
    </row>
    <row r="693" spans="1:113" s="306" customFormat="1" ht="47.25" customHeight="1">
      <c r="A693" s="4">
        <v>35</v>
      </c>
      <c r="B693" s="4">
        <v>35</v>
      </c>
      <c r="C693" s="326" t="s">
        <v>4509</v>
      </c>
      <c r="D693" s="317" t="s">
        <v>4510</v>
      </c>
      <c r="E693" s="317" t="s">
        <v>4511</v>
      </c>
      <c r="F693" s="322" t="s">
        <v>4512</v>
      </c>
      <c r="G693" s="97" t="s">
        <v>4513</v>
      </c>
      <c r="H693" s="315">
        <v>400</v>
      </c>
      <c r="I693" s="315"/>
      <c r="J693" s="315"/>
      <c r="K693" s="319">
        <v>44107</v>
      </c>
      <c r="L693" s="322" t="s">
        <v>4514</v>
      </c>
      <c r="M693" s="325"/>
      <c r="N693" s="305"/>
      <c r="O693" s="305"/>
      <c r="P693" s="305"/>
      <c r="Q693" s="305"/>
      <c r="R693" s="305"/>
      <c r="S693" s="305"/>
      <c r="T693" s="305"/>
      <c r="U693" s="305"/>
      <c r="V693" s="305"/>
      <c r="W693" s="305"/>
      <c r="X693" s="305"/>
      <c r="Y693" s="305"/>
      <c r="Z693" s="305"/>
      <c r="AA693" s="305"/>
      <c r="AB693" s="305"/>
      <c r="AC693" s="305"/>
      <c r="AD693" s="305"/>
      <c r="AE693" s="305"/>
      <c r="AF693" s="305"/>
      <c r="AG693" s="305"/>
      <c r="AH693" s="305"/>
      <c r="AI693" s="305"/>
      <c r="AJ693" s="305"/>
      <c r="AK693" s="305"/>
      <c r="AL693" s="305"/>
      <c r="AM693" s="305"/>
      <c r="AN693" s="305"/>
      <c r="AO693" s="305"/>
      <c r="AP693" s="305"/>
      <c r="AQ693" s="305"/>
      <c r="AR693" s="305"/>
      <c r="AS693" s="305"/>
      <c r="AT693" s="305"/>
      <c r="AU693" s="305"/>
      <c r="AV693" s="305"/>
      <c r="AW693" s="305"/>
      <c r="AX693" s="305"/>
      <c r="AY693" s="305"/>
      <c r="AZ693" s="305"/>
      <c r="BA693" s="305"/>
      <c r="BB693" s="305"/>
      <c r="BC693" s="305"/>
      <c r="BD693" s="305"/>
      <c r="BE693" s="305"/>
      <c r="BF693" s="305"/>
      <c r="BG693" s="305"/>
      <c r="BH693" s="305"/>
      <c r="BI693" s="305"/>
      <c r="BJ693" s="305"/>
      <c r="BK693" s="305"/>
      <c r="BL693" s="305"/>
      <c r="BM693" s="305"/>
      <c r="BN693" s="305"/>
      <c r="BO693" s="305"/>
      <c r="BP693" s="305"/>
      <c r="BQ693" s="305"/>
      <c r="BR693" s="305"/>
      <c r="BS693" s="305"/>
      <c r="BT693" s="305"/>
      <c r="BU693" s="305"/>
      <c r="BV693" s="305"/>
      <c r="BW693" s="305"/>
      <c r="BX693" s="305"/>
      <c r="BY693" s="305"/>
      <c r="BZ693" s="305"/>
      <c r="CA693" s="305"/>
      <c r="CB693" s="305"/>
      <c r="CC693" s="305"/>
      <c r="CD693" s="305"/>
      <c r="CE693" s="305"/>
      <c r="CF693" s="305"/>
      <c r="CG693" s="305"/>
      <c r="CH693" s="305"/>
      <c r="CI693" s="305"/>
      <c r="CJ693" s="305"/>
      <c r="CK693" s="305"/>
      <c r="CL693" s="305"/>
      <c r="CM693" s="305"/>
      <c r="CN693" s="305"/>
      <c r="CO693" s="305"/>
      <c r="CP693" s="305"/>
      <c r="CQ693" s="305"/>
      <c r="CR693" s="305"/>
      <c r="CS693" s="305"/>
      <c r="CT693" s="305"/>
      <c r="CU693" s="305"/>
      <c r="CV693" s="305"/>
      <c r="CW693" s="305"/>
      <c r="CX693" s="305"/>
      <c r="CY693" s="305"/>
      <c r="CZ693" s="305"/>
      <c r="DA693" s="305"/>
      <c r="DB693" s="305"/>
      <c r="DC693" s="305"/>
      <c r="DD693" s="305"/>
      <c r="DE693" s="305"/>
      <c r="DF693" s="305"/>
      <c r="DG693" s="305"/>
      <c r="DH693" s="305"/>
      <c r="DI693" s="305"/>
    </row>
    <row r="694" spans="1:113" s="306" customFormat="1" ht="47.25" customHeight="1">
      <c r="A694" s="4">
        <v>36</v>
      </c>
      <c r="B694" s="97">
        <v>1</v>
      </c>
      <c r="C694" s="327" t="s">
        <v>4515</v>
      </c>
      <c r="D694" s="308" t="s">
        <v>4516</v>
      </c>
      <c r="E694" s="308" t="s">
        <v>4517</v>
      </c>
      <c r="F694" s="307" t="s">
        <v>4518</v>
      </c>
      <c r="G694" s="33" t="s">
        <v>4519</v>
      </c>
      <c r="H694" s="112">
        <v>55500</v>
      </c>
      <c r="I694" s="33"/>
      <c r="J694" s="33"/>
      <c r="K694" s="324" t="s">
        <v>4520</v>
      </c>
      <c r="L694" s="308" t="s">
        <v>4521</v>
      </c>
      <c r="M694" s="4" t="s">
        <v>4522</v>
      </c>
      <c r="N694" s="305"/>
      <c r="O694" s="305"/>
      <c r="P694" s="305"/>
      <c r="Q694" s="305"/>
      <c r="R694" s="305"/>
      <c r="S694" s="305"/>
      <c r="T694" s="305"/>
      <c r="U694" s="305"/>
      <c r="V694" s="305"/>
      <c r="W694" s="305"/>
      <c r="X694" s="305"/>
      <c r="Y694" s="305"/>
      <c r="Z694" s="305"/>
      <c r="AA694" s="305"/>
      <c r="AB694" s="305"/>
      <c r="AC694" s="305"/>
      <c r="AD694" s="305"/>
      <c r="AE694" s="305"/>
      <c r="AF694" s="305"/>
      <c r="AG694" s="305"/>
      <c r="AH694" s="305"/>
      <c r="AI694" s="305"/>
      <c r="AJ694" s="305"/>
      <c r="AK694" s="305"/>
      <c r="AL694" s="305"/>
      <c r="AM694" s="305"/>
      <c r="AN694" s="305"/>
      <c r="AO694" s="305"/>
      <c r="AP694" s="305"/>
      <c r="AQ694" s="305"/>
      <c r="AR694" s="305"/>
      <c r="AS694" s="305"/>
      <c r="AT694" s="305"/>
      <c r="AU694" s="305"/>
      <c r="AV694" s="305"/>
      <c r="AW694" s="305"/>
      <c r="AX694" s="305"/>
      <c r="AY694" s="305"/>
      <c r="AZ694" s="305"/>
      <c r="BA694" s="305"/>
      <c r="BB694" s="305"/>
      <c r="BC694" s="305"/>
      <c r="BD694" s="305"/>
      <c r="BE694" s="305"/>
      <c r="BF694" s="305"/>
      <c r="BG694" s="305"/>
      <c r="BH694" s="305"/>
      <c r="BI694" s="305"/>
      <c r="BJ694" s="305"/>
      <c r="BK694" s="305"/>
      <c r="BL694" s="305"/>
      <c r="BM694" s="305"/>
      <c r="BN694" s="305"/>
      <c r="BO694" s="305"/>
      <c r="BP694" s="305"/>
      <c r="BQ694" s="305"/>
      <c r="BR694" s="305"/>
      <c r="BS694" s="305"/>
      <c r="BT694" s="305"/>
      <c r="BU694" s="305"/>
      <c r="BV694" s="305"/>
      <c r="BW694" s="305"/>
      <c r="BX694" s="305"/>
      <c r="BY694" s="305"/>
      <c r="BZ694" s="305"/>
      <c r="CA694" s="305"/>
      <c r="CB694" s="305"/>
      <c r="CC694" s="305"/>
      <c r="CD694" s="305"/>
      <c r="CE694" s="305"/>
      <c r="CF694" s="305"/>
      <c r="CG694" s="305"/>
      <c r="CH694" s="305"/>
      <c r="CI694" s="305"/>
      <c r="CJ694" s="305"/>
      <c r="CK694" s="305"/>
      <c r="CL694" s="305"/>
      <c r="CM694" s="305"/>
      <c r="CN694" s="305"/>
      <c r="CO694" s="305"/>
      <c r="CP694" s="305"/>
      <c r="CQ694" s="305"/>
      <c r="CR694" s="305"/>
      <c r="CS694" s="305"/>
      <c r="CT694" s="305"/>
      <c r="CU694" s="305"/>
      <c r="CV694" s="305"/>
      <c r="CW694" s="305"/>
      <c r="CX694" s="305"/>
      <c r="CY694" s="305"/>
      <c r="CZ694" s="305"/>
      <c r="DA694" s="305"/>
      <c r="DB694" s="305"/>
      <c r="DC694" s="305"/>
      <c r="DD694" s="305"/>
      <c r="DE694" s="305"/>
      <c r="DF694" s="305"/>
      <c r="DG694" s="305"/>
      <c r="DH694" s="305"/>
      <c r="DI694" s="305"/>
    </row>
    <row r="695" spans="1:113" s="306" customFormat="1" ht="47.25" customHeight="1">
      <c r="A695" s="4">
        <v>37</v>
      </c>
      <c r="B695" s="4">
        <v>2</v>
      </c>
      <c r="C695" s="327" t="s">
        <v>542</v>
      </c>
      <c r="D695" s="308" t="s">
        <v>4523</v>
      </c>
      <c r="E695" s="308" t="s">
        <v>4524</v>
      </c>
      <c r="F695" s="307" t="s">
        <v>4525</v>
      </c>
      <c r="G695" s="4" t="s">
        <v>4526</v>
      </c>
      <c r="H695" s="112">
        <v>48000</v>
      </c>
      <c r="I695" s="33"/>
      <c r="J695" s="33"/>
      <c r="K695" s="324" t="s">
        <v>4520</v>
      </c>
      <c r="L695" s="308" t="s">
        <v>4527</v>
      </c>
      <c r="M695" s="4" t="s">
        <v>4522</v>
      </c>
      <c r="N695" s="305"/>
      <c r="O695" s="305"/>
      <c r="P695" s="305"/>
      <c r="Q695" s="305"/>
      <c r="R695" s="305"/>
      <c r="S695" s="305"/>
      <c r="T695" s="305"/>
      <c r="U695" s="305"/>
      <c r="V695" s="305"/>
      <c r="W695" s="305"/>
      <c r="X695" s="305"/>
      <c r="Y695" s="305"/>
      <c r="Z695" s="305"/>
      <c r="AA695" s="305"/>
      <c r="AB695" s="305"/>
      <c r="AC695" s="305"/>
      <c r="AD695" s="305"/>
      <c r="AE695" s="305"/>
      <c r="AF695" s="305"/>
      <c r="AG695" s="305"/>
      <c r="AH695" s="305"/>
      <c r="AI695" s="305"/>
      <c r="AJ695" s="305"/>
      <c r="AK695" s="305"/>
      <c r="AL695" s="305"/>
      <c r="AM695" s="305"/>
      <c r="AN695" s="305"/>
      <c r="AO695" s="305"/>
      <c r="AP695" s="305"/>
      <c r="AQ695" s="305"/>
      <c r="AR695" s="305"/>
      <c r="AS695" s="305"/>
      <c r="AT695" s="305"/>
      <c r="AU695" s="305"/>
      <c r="AV695" s="305"/>
      <c r="AW695" s="305"/>
      <c r="AX695" s="305"/>
      <c r="AY695" s="305"/>
      <c r="AZ695" s="305"/>
      <c r="BA695" s="305"/>
      <c r="BB695" s="305"/>
      <c r="BC695" s="305"/>
      <c r="BD695" s="305"/>
      <c r="BE695" s="305"/>
      <c r="BF695" s="305"/>
      <c r="BG695" s="305"/>
      <c r="BH695" s="305"/>
      <c r="BI695" s="305"/>
      <c r="BJ695" s="305"/>
      <c r="BK695" s="305"/>
      <c r="BL695" s="305"/>
      <c r="BM695" s="305"/>
      <c r="BN695" s="305"/>
      <c r="BO695" s="305"/>
      <c r="BP695" s="305"/>
      <c r="BQ695" s="305"/>
      <c r="BR695" s="305"/>
      <c r="BS695" s="305"/>
      <c r="BT695" s="305"/>
      <c r="BU695" s="305"/>
      <c r="BV695" s="305"/>
      <c r="BW695" s="305"/>
      <c r="BX695" s="305"/>
      <c r="BY695" s="305"/>
      <c r="BZ695" s="305"/>
      <c r="CA695" s="305"/>
      <c r="CB695" s="305"/>
      <c r="CC695" s="305"/>
      <c r="CD695" s="305"/>
      <c r="CE695" s="305"/>
      <c r="CF695" s="305"/>
      <c r="CG695" s="305"/>
      <c r="CH695" s="305"/>
      <c r="CI695" s="305"/>
      <c r="CJ695" s="305"/>
      <c r="CK695" s="305"/>
      <c r="CL695" s="305"/>
      <c r="CM695" s="305"/>
      <c r="CN695" s="305"/>
      <c r="CO695" s="305"/>
      <c r="CP695" s="305"/>
      <c r="CQ695" s="305"/>
      <c r="CR695" s="305"/>
      <c r="CS695" s="305"/>
      <c r="CT695" s="305"/>
      <c r="CU695" s="305"/>
      <c r="CV695" s="305"/>
      <c r="CW695" s="305"/>
      <c r="CX695" s="305"/>
      <c r="CY695" s="305"/>
      <c r="CZ695" s="305"/>
      <c r="DA695" s="305"/>
      <c r="DB695" s="305"/>
      <c r="DC695" s="305"/>
      <c r="DD695" s="305"/>
      <c r="DE695" s="305"/>
      <c r="DF695" s="305"/>
      <c r="DG695" s="305"/>
      <c r="DH695" s="305"/>
      <c r="DI695" s="305"/>
    </row>
    <row r="696" spans="1:113" s="306" customFormat="1" ht="47.25" customHeight="1">
      <c r="A696" s="4">
        <v>38</v>
      </c>
      <c r="B696" s="4">
        <v>3</v>
      </c>
      <c r="C696" s="327" t="s">
        <v>4528</v>
      </c>
      <c r="D696" s="308" t="s">
        <v>4529</v>
      </c>
      <c r="E696" s="308" t="s">
        <v>4530</v>
      </c>
      <c r="F696" s="307" t="s">
        <v>4531</v>
      </c>
      <c r="G696" s="4" t="s">
        <v>4532</v>
      </c>
      <c r="H696" s="112">
        <v>36000</v>
      </c>
      <c r="I696" s="33"/>
      <c r="J696" s="33"/>
      <c r="K696" s="324" t="s">
        <v>4533</v>
      </c>
      <c r="L696" s="308" t="s">
        <v>4534</v>
      </c>
      <c r="M696" s="4" t="s">
        <v>4522</v>
      </c>
      <c r="N696" s="305"/>
      <c r="O696" s="305"/>
      <c r="P696" s="305"/>
      <c r="Q696" s="305"/>
      <c r="R696" s="305"/>
      <c r="S696" s="305"/>
      <c r="T696" s="305"/>
      <c r="U696" s="305"/>
      <c r="V696" s="305"/>
      <c r="W696" s="305"/>
      <c r="X696" s="305"/>
      <c r="Y696" s="305"/>
      <c r="Z696" s="305"/>
      <c r="AA696" s="305"/>
      <c r="AB696" s="305"/>
      <c r="AC696" s="305"/>
      <c r="AD696" s="305"/>
      <c r="AE696" s="305"/>
      <c r="AF696" s="305"/>
      <c r="AG696" s="305"/>
      <c r="AH696" s="305"/>
      <c r="AI696" s="305"/>
      <c r="AJ696" s="305"/>
      <c r="AK696" s="305"/>
      <c r="AL696" s="305"/>
      <c r="AM696" s="305"/>
      <c r="AN696" s="305"/>
      <c r="AO696" s="305"/>
      <c r="AP696" s="305"/>
      <c r="AQ696" s="305"/>
      <c r="AR696" s="305"/>
      <c r="AS696" s="305"/>
      <c r="AT696" s="305"/>
      <c r="AU696" s="305"/>
      <c r="AV696" s="305"/>
      <c r="AW696" s="305"/>
      <c r="AX696" s="305"/>
      <c r="AY696" s="305"/>
      <c r="AZ696" s="305"/>
      <c r="BA696" s="305"/>
      <c r="BB696" s="305"/>
      <c r="BC696" s="305"/>
      <c r="BD696" s="305"/>
      <c r="BE696" s="305"/>
      <c r="BF696" s="305"/>
      <c r="BG696" s="305"/>
      <c r="BH696" s="305"/>
      <c r="BI696" s="305"/>
      <c r="BJ696" s="305"/>
      <c r="BK696" s="305"/>
      <c r="BL696" s="305"/>
      <c r="BM696" s="305"/>
      <c r="BN696" s="305"/>
      <c r="BO696" s="305"/>
      <c r="BP696" s="305"/>
      <c r="BQ696" s="305"/>
      <c r="BR696" s="305"/>
      <c r="BS696" s="305"/>
      <c r="BT696" s="305"/>
      <c r="BU696" s="305"/>
      <c r="BV696" s="305"/>
      <c r="BW696" s="305"/>
      <c r="BX696" s="305"/>
      <c r="BY696" s="305"/>
      <c r="BZ696" s="305"/>
      <c r="CA696" s="305"/>
      <c r="CB696" s="305"/>
      <c r="CC696" s="305"/>
      <c r="CD696" s="305"/>
      <c r="CE696" s="305"/>
      <c r="CF696" s="305"/>
      <c r="CG696" s="305"/>
      <c r="CH696" s="305"/>
      <c r="CI696" s="305"/>
      <c r="CJ696" s="305"/>
      <c r="CK696" s="305"/>
      <c r="CL696" s="305"/>
      <c r="CM696" s="305"/>
      <c r="CN696" s="305"/>
      <c r="CO696" s="305"/>
      <c r="CP696" s="305"/>
      <c r="CQ696" s="305"/>
      <c r="CR696" s="305"/>
      <c r="CS696" s="305"/>
      <c r="CT696" s="305"/>
      <c r="CU696" s="305"/>
      <c r="CV696" s="305"/>
      <c r="CW696" s="305"/>
      <c r="CX696" s="305"/>
      <c r="CY696" s="305"/>
      <c r="CZ696" s="305"/>
      <c r="DA696" s="305"/>
      <c r="DB696" s="305"/>
      <c r="DC696" s="305"/>
      <c r="DD696" s="305"/>
      <c r="DE696" s="305"/>
      <c r="DF696" s="305"/>
      <c r="DG696" s="305"/>
      <c r="DH696" s="305"/>
      <c r="DI696" s="305"/>
    </row>
    <row r="697" spans="1:113" s="306" customFormat="1" ht="47.25" customHeight="1">
      <c r="A697" s="4">
        <v>39</v>
      </c>
      <c r="B697" s="4">
        <v>4</v>
      </c>
      <c r="C697" s="327" t="s">
        <v>4535</v>
      </c>
      <c r="D697" s="308" t="s">
        <v>4536</v>
      </c>
      <c r="E697" s="308" t="s">
        <v>4537</v>
      </c>
      <c r="F697" s="307" t="s">
        <v>4538</v>
      </c>
      <c r="G697" s="4" t="s">
        <v>4539</v>
      </c>
      <c r="H697" s="328">
        <v>25000</v>
      </c>
      <c r="I697" s="33"/>
      <c r="J697" s="33"/>
      <c r="K697" s="4" t="s">
        <v>4540</v>
      </c>
      <c r="L697" s="308"/>
      <c r="M697" s="4" t="s">
        <v>4522</v>
      </c>
      <c r="N697" s="305"/>
      <c r="O697" s="305"/>
      <c r="P697" s="305"/>
      <c r="Q697" s="305"/>
      <c r="R697" s="305"/>
      <c r="S697" s="305"/>
      <c r="T697" s="305"/>
      <c r="U697" s="305"/>
      <c r="V697" s="305"/>
      <c r="W697" s="305"/>
      <c r="X697" s="305"/>
      <c r="Y697" s="305"/>
      <c r="Z697" s="305"/>
      <c r="AA697" s="305"/>
      <c r="AB697" s="305"/>
      <c r="AC697" s="305"/>
      <c r="AD697" s="305"/>
      <c r="AE697" s="305"/>
      <c r="AF697" s="305"/>
      <c r="AG697" s="305"/>
      <c r="AH697" s="305"/>
      <c r="AI697" s="305"/>
      <c r="AJ697" s="305"/>
      <c r="AK697" s="305"/>
      <c r="AL697" s="305"/>
      <c r="AM697" s="305"/>
      <c r="AN697" s="305"/>
      <c r="AO697" s="305"/>
      <c r="AP697" s="305"/>
      <c r="AQ697" s="305"/>
      <c r="AR697" s="305"/>
      <c r="AS697" s="305"/>
      <c r="AT697" s="305"/>
      <c r="AU697" s="305"/>
      <c r="AV697" s="305"/>
      <c r="AW697" s="305"/>
      <c r="AX697" s="305"/>
      <c r="AY697" s="305"/>
      <c r="AZ697" s="305"/>
      <c r="BA697" s="305"/>
      <c r="BB697" s="305"/>
      <c r="BC697" s="305"/>
      <c r="BD697" s="305"/>
      <c r="BE697" s="305"/>
      <c r="BF697" s="305"/>
      <c r="BG697" s="305"/>
      <c r="BH697" s="305"/>
      <c r="BI697" s="305"/>
      <c r="BJ697" s="305"/>
      <c r="BK697" s="305"/>
      <c r="BL697" s="305"/>
      <c r="BM697" s="305"/>
      <c r="BN697" s="305"/>
      <c r="BO697" s="305"/>
      <c r="BP697" s="305"/>
      <c r="BQ697" s="305"/>
      <c r="BR697" s="305"/>
      <c r="BS697" s="305"/>
      <c r="BT697" s="305"/>
      <c r="BU697" s="305"/>
      <c r="BV697" s="305"/>
      <c r="BW697" s="305"/>
      <c r="BX697" s="305"/>
      <c r="BY697" s="305"/>
      <c r="BZ697" s="305"/>
      <c r="CA697" s="305"/>
      <c r="CB697" s="305"/>
      <c r="CC697" s="305"/>
      <c r="CD697" s="305"/>
      <c r="CE697" s="305"/>
      <c r="CF697" s="305"/>
      <c r="CG697" s="305"/>
      <c r="CH697" s="305"/>
      <c r="CI697" s="305"/>
      <c r="CJ697" s="305"/>
      <c r="CK697" s="305"/>
      <c r="CL697" s="305"/>
      <c r="CM697" s="305"/>
      <c r="CN697" s="305"/>
      <c r="CO697" s="305"/>
      <c r="CP697" s="305"/>
      <c r="CQ697" s="305"/>
      <c r="CR697" s="305"/>
      <c r="CS697" s="305"/>
      <c r="CT697" s="305"/>
      <c r="CU697" s="305"/>
      <c r="CV697" s="305"/>
      <c r="CW697" s="305"/>
      <c r="CX697" s="305"/>
      <c r="CY697" s="305"/>
      <c r="CZ697" s="305"/>
      <c r="DA697" s="305"/>
      <c r="DB697" s="305"/>
      <c r="DC697" s="305"/>
      <c r="DD697" s="305"/>
      <c r="DE697" s="305"/>
      <c r="DF697" s="305"/>
      <c r="DG697" s="305"/>
      <c r="DH697" s="305"/>
      <c r="DI697" s="305"/>
    </row>
    <row r="698" spans="1:113" s="306" customFormat="1" ht="47.25" customHeight="1">
      <c r="A698" s="4">
        <v>40</v>
      </c>
      <c r="B698" s="97">
        <v>5</v>
      </c>
      <c r="C698" s="327" t="s">
        <v>4541</v>
      </c>
      <c r="D698" s="308" t="s">
        <v>4542</v>
      </c>
      <c r="E698" s="308" t="s">
        <v>4543</v>
      </c>
      <c r="F698" s="307" t="s">
        <v>4544</v>
      </c>
      <c r="G698" s="4" t="s">
        <v>4545</v>
      </c>
      <c r="H698" s="328">
        <v>115955040</v>
      </c>
      <c r="I698" s="33"/>
      <c r="J698" s="33"/>
      <c r="K698" s="324" t="s">
        <v>4546</v>
      </c>
      <c r="L698" s="308" t="s">
        <v>4547</v>
      </c>
      <c r="M698" s="4" t="s">
        <v>4522</v>
      </c>
      <c r="N698" s="305"/>
      <c r="O698" s="305"/>
      <c r="P698" s="305"/>
      <c r="Q698" s="305"/>
      <c r="R698" s="305"/>
      <c r="S698" s="305"/>
      <c r="T698" s="305"/>
      <c r="U698" s="305"/>
      <c r="V698" s="305"/>
      <c r="W698" s="305"/>
      <c r="X698" s="305"/>
      <c r="Y698" s="305"/>
      <c r="Z698" s="305"/>
      <c r="AA698" s="305"/>
      <c r="AB698" s="305"/>
      <c r="AC698" s="305"/>
      <c r="AD698" s="305"/>
      <c r="AE698" s="305"/>
      <c r="AF698" s="305"/>
      <c r="AG698" s="305"/>
      <c r="AH698" s="305"/>
      <c r="AI698" s="305"/>
      <c r="AJ698" s="305"/>
      <c r="AK698" s="305"/>
      <c r="AL698" s="305"/>
      <c r="AM698" s="305"/>
      <c r="AN698" s="305"/>
      <c r="AO698" s="305"/>
      <c r="AP698" s="305"/>
      <c r="AQ698" s="305"/>
      <c r="AR698" s="305"/>
      <c r="AS698" s="305"/>
      <c r="AT698" s="305"/>
      <c r="AU698" s="305"/>
      <c r="AV698" s="305"/>
      <c r="AW698" s="305"/>
      <c r="AX698" s="305"/>
      <c r="AY698" s="305"/>
      <c r="AZ698" s="305"/>
      <c r="BA698" s="305"/>
      <c r="BB698" s="305"/>
      <c r="BC698" s="305"/>
      <c r="BD698" s="305"/>
      <c r="BE698" s="305"/>
      <c r="BF698" s="305"/>
      <c r="BG698" s="305"/>
      <c r="BH698" s="305"/>
      <c r="BI698" s="305"/>
      <c r="BJ698" s="305"/>
      <c r="BK698" s="305"/>
      <c r="BL698" s="305"/>
      <c r="BM698" s="305"/>
      <c r="BN698" s="305"/>
      <c r="BO698" s="305"/>
      <c r="BP698" s="305"/>
      <c r="BQ698" s="305"/>
      <c r="BR698" s="305"/>
      <c r="BS698" s="305"/>
      <c r="BT698" s="305"/>
      <c r="BU698" s="305"/>
      <c r="BV698" s="305"/>
      <c r="BW698" s="305"/>
      <c r="BX698" s="305"/>
      <c r="BY698" s="305"/>
      <c r="BZ698" s="305"/>
      <c r="CA698" s="305"/>
      <c r="CB698" s="305"/>
      <c r="CC698" s="305"/>
      <c r="CD698" s="305"/>
      <c r="CE698" s="305"/>
      <c r="CF698" s="305"/>
      <c r="CG698" s="305"/>
      <c r="CH698" s="305"/>
      <c r="CI698" s="305"/>
      <c r="CJ698" s="305"/>
      <c r="CK698" s="305"/>
      <c r="CL698" s="305"/>
      <c r="CM698" s="305"/>
      <c r="CN698" s="305"/>
      <c r="CO698" s="305"/>
      <c r="CP698" s="305"/>
      <c r="CQ698" s="305"/>
      <c r="CR698" s="305"/>
      <c r="CS698" s="305"/>
      <c r="CT698" s="305"/>
      <c r="CU698" s="305"/>
      <c r="CV698" s="305"/>
      <c r="CW698" s="305"/>
      <c r="CX698" s="305"/>
      <c r="CY698" s="305"/>
      <c r="CZ698" s="305"/>
      <c r="DA698" s="305"/>
      <c r="DB698" s="305"/>
      <c r="DC698" s="305"/>
      <c r="DD698" s="305"/>
      <c r="DE698" s="305"/>
      <c r="DF698" s="305"/>
      <c r="DG698" s="305"/>
      <c r="DH698" s="305"/>
      <c r="DI698" s="305"/>
    </row>
    <row r="699" spans="1:113" s="306" customFormat="1" ht="47.25" customHeight="1">
      <c r="A699" s="4">
        <v>41</v>
      </c>
      <c r="B699" s="4">
        <v>6</v>
      </c>
      <c r="C699" s="329" t="s">
        <v>4548</v>
      </c>
      <c r="D699" s="4" t="s">
        <v>4549</v>
      </c>
      <c r="E699" s="4" t="s">
        <v>4550</v>
      </c>
      <c r="F699" s="97" t="s">
        <v>4551</v>
      </c>
      <c r="G699" s="4" t="s">
        <v>4552</v>
      </c>
      <c r="H699" s="330">
        <v>10299</v>
      </c>
      <c r="I699" s="4"/>
      <c r="J699" s="331"/>
      <c r="K699" s="33" t="s">
        <v>4540</v>
      </c>
      <c r="L699" s="4" t="s">
        <v>4553</v>
      </c>
      <c r="M699" s="4" t="s">
        <v>4522</v>
      </c>
      <c r="N699" s="305"/>
      <c r="O699" s="305"/>
      <c r="P699" s="305"/>
      <c r="Q699" s="305"/>
      <c r="R699" s="305"/>
      <c r="S699" s="305"/>
      <c r="T699" s="305"/>
      <c r="U699" s="305"/>
      <c r="V699" s="305"/>
      <c r="W699" s="305"/>
      <c r="X699" s="305"/>
      <c r="Y699" s="305"/>
      <c r="Z699" s="305"/>
      <c r="AA699" s="305"/>
      <c r="AB699" s="305"/>
      <c r="AC699" s="305"/>
      <c r="AD699" s="305"/>
      <c r="AE699" s="305"/>
      <c r="AF699" s="305"/>
      <c r="AG699" s="305"/>
      <c r="AH699" s="305"/>
      <c r="AI699" s="305"/>
      <c r="AJ699" s="305"/>
      <c r="AK699" s="305"/>
      <c r="AL699" s="305"/>
      <c r="AM699" s="305"/>
      <c r="AN699" s="305"/>
      <c r="AO699" s="305"/>
      <c r="AP699" s="305"/>
      <c r="AQ699" s="305"/>
      <c r="AR699" s="305"/>
      <c r="AS699" s="305"/>
      <c r="AT699" s="305"/>
      <c r="AU699" s="305"/>
      <c r="AV699" s="305"/>
      <c r="AW699" s="305"/>
      <c r="AX699" s="305"/>
      <c r="AY699" s="305"/>
      <c r="AZ699" s="305"/>
      <c r="BA699" s="305"/>
      <c r="BB699" s="305"/>
      <c r="BC699" s="305"/>
      <c r="BD699" s="305"/>
      <c r="BE699" s="305"/>
      <c r="BF699" s="305"/>
      <c r="BG699" s="305"/>
      <c r="BH699" s="305"/>
      <c r="BI699" s="305"/>
      <c r="BJ699" s="305"/>
      <c r="BK699" s="305"/>
      <c r="BL699" s="305"/>
      <c r="BM699" s="305"/>
      <c r="BN699" s="305"/>
      <c r="BO699" s="305"/>
      <c r="BP699" s="305"/>
      <c r="BQ699" s="305"/>
      <c r="BR699" s="305"/>
      <c r="BS699" s="305"/>
      <c r="BT699" s="305"/>
      <c r="BU699" s="305"/>
      <c r="BV699" s="305"/>
      <c r="BW699" s="305"/>
      <c r="BX699" s="305"/>
      <c r="BY699" s="305"/>
      <c r="BZ699" s="305"/>
      <c r="CA699" s="305"/>
      <c r="CB699" s="305"/>
      <c r="CC699" s="305"/>
      <c r="CD699" s="305"/>
      <c r="CE699" s="305"/>
      <c r="CF699" s="305"/>
      <c r="CG699" s="305"/>
      <c r="CH699" s="305"/>
      <c r="CI699" s="305"/>
      <c r="CJ699" s="305"/>
      <c r="CK699" s="305"/>
      <c r="CL699" s="305"/>
      <c r="CM699" s="305"/>
      <c r="CN699" s="305"/>
      <c r="CO699" s="305"/>
      <c r="CP699" s="305"/>
      <c r="CQ699" s="305"/>
      <c r="CR699" s="305"/>
      <c r="CS699" s="305"/>
      <c r="CT699" s="305"/>
      <c r="CU699" s="305"/>
      <c r="CV699" s="305"/>
      <c r="CW699" s="305"/>
      <c r="CX699" s="305"/>
      <c r="CY699" s="305"/>
      <c r="CZ699" s="305"/>
      <c r="DA699" s="305"/>
      <c r="DB699" s="305"/>
      <c r="DC699" s="305"/>
      <c r="DD699" s="305"/>
      <c r="DE699" s="305"/>
      <c r="DF699" s="305"/>
      <c r="DG699" s="305"/>
      <c r="DH699" s="305"/>
      <c r="DI699" s="305"/>
    </row>
    <row r="700" spans="1:113" s="306" customFormat="1" ht="47.25" customHeight="1">
      <c r="A700" s="4">
        <v>42</v>
      </c>
      <c r="B700" s="4">
        <v>7</v>
      </c>
      <c r="C700" s="332" t="s">
        <v>4554</v>
      </c>
      <c r="D700" s="4" t="s">
        <v>4555</v>
      </c>
      <c r="E700" s="4" t="s">
        <v>4556</v>
      </c>
      <c r="F700" s="97" t="s">
        <v>4557</v>
      </c>
      <c r="G700" s="4" t="s">
        <v>4558</v>
      </c>
      <c r="H700" s="112">
        <v>22950</v>
      </c>
      <c r="I700" s="333"/>
      <c r="J700" s="47"/>
      <c r="K700" s="33" t="s">
        <v>4559</v>
      </c>
      <c r="L700" s="4" t="s">
        <v>4560</v>
      </c>
      <c r="M700" s="4" t="s">
        <v>4522</v>
      </c>
      <c r="N700" s="305"/>
      <c r="O700" s="305"/>
      <c r="P700" s="305"/>
      <c r="Q700" s="305"/>
      <c r="R700" s="305"/>
      <c r="S700" s="305"/>
      <c r="T700" s="305"/>
      <c r="U700" s="305"/>
      <c r="V700" s="305"/>
      <c r="W700" s="305"/>
      <c r="X700" s="305"/>
      <c r="Y700" s="305"/>
      <c r="Z700" s="305"/>
      <c r="AA700" s="305"/>
      <c r="AB700" s="305"/>
      <c r="AC700" s="305"/>
      <c r="AD700" s="305"/>
      <c r="AE700" s="305"/>
      <c r="AF700" s="305"/>
      <c r="AG700" s="305"/>
      <c r="AH700" s="305"/>
      <c r="AI700" s="305"/>
      <c r="AJ700" s="305"/>
      <c r="AK700" s="305"/>
      <c r="AL700" s="305"/>
      <c r="AM700" s="305"/>
      <c r="AN700" s="305"/>
      <c r="AO700" s="305"/>
      <c r="AP700" s="305"/>
      <c r="AQ700" s="305"/>
      <c r="AR700" s="305"/>
      <c r="AS700" s="305"/>
      <c r="AT700" s="305"/>
      <c r="AU700" s="305"/>
      <c r="AV700" s="305"/>
      <c r="AW700" s="305"/>
      <c r="AX700" s="305"/>
      <c r="AY700" s="305"/>
      <c r="AZ700" s="305"/>
      <c r="BA700" s="305"/>
      <c r="BB700" s="305"/>
      <c r="BC700" s="305"/>
      <c r="BD700" s="305"/>
      <c r="BE700" s="305"/>
      <c r="BF700" s="305"/>
      <c r="BG700" s="305"/>
      <c r="BH700" s="305"/>
      <c r="BI700" s="305"/>
      <c r="BJ700" s="305"/>
      <c r="BK700" s="305"/>
      <c r="BL700" s="305"/>
      <c r="BM700" s="305"/>
      <c r="BN700" s="305"/>
      <c r="BO700" s="305"/>
      <c r="BP700" s="305"/>
      <c r="BQ700" s="305"/>
      <c r="BR700" s="305"/>
      <c r="BS700" s="305"/>
      <c r="BT700" s="305"/>
      <c r="BU700" s="305"/>
      <c r="BV700" s="305"/>
      <c r="BW700" s="305"/>
      <c r="BX700" s="305"/>
      <c r="BY700" s="305"/>
      <c r="BZ700" s="305"/>
      <c r="CA700" s="305"/>
      <c r="CB700" s="305"/>
      <c r="CC700" s="305"/>
      <c r="CD700" s="305"/>
      <c r="CE700" s="305"/>
      <c r="CF700" s="305"/>
      <c r="CG700" s="305"/>
      <c r="CH700" s="305"/>
      <c r="CI700" s="305"/>
      <c r="CJ700" s="305"/>
      <c r="CK700" s="305"/>
      <c r="CL700" s="305"/>
      <c r="CM700" s="305"/>
      <c r="CN700" s="305"/>
      <c r="CO700" s="305"/>
      <c r="CP700" s="305"/>
      <c r="CQ700" s="305"/>
      <c r="CR700" s="305"/>
      <c r="CS700" s="305"/>
      <c r="CT700" s="305"/>
      <c r="CU700" s="305"/>
      <c r="CV700" s="305"/>
      <c r="CW700" s="305"/>
      <c r="CX700" s="305"/>
      <c r="CY700" s="305"/>
      <c r="CZ700" s="305"/>
      <c r="DA700" s="305"/>
      <c r="DB700" s="305"/>
      <c r="DC700" s="305"/>
      <c r="DD700" s="305"/>
      <c r="DE700" s="305"/>
      <c r="DF700" s="305"/>
      <c r="DG700" s="305"/>
      <c r="DH700" s="305"/>
      <c r="DI700" s="305"/>
    </row>
    <row r="701" spans="1:113" s="306" customFormat="1" ht="47.25" customHeight="1">
      <c r="A701" s="4">
        <v>43</v>
      </c>
      <c r="B701" s="4">
        <v>8</v>
      </c>
      <c r="C701" s="334" t="s">
        <v>4561</v>
      </c>
      <c r="D701" s="4" t="s">
        <v>4562</v>
      </c>
      <c r="E701" s="335" t="s">
        <v>4563</v>
      </c>
      <c r="F701" s="336" t="s">
        <v>4564</v>
      </c>
      <c r="G701" s="4" t="s">
        <v>4565</v>
      </c>
      <c r="H701" s="112">
        <v>9000</v>
      </c>
      <c r="I701" s="337"/>
      <c r="J701" s="338"/>
      <c r="K701" s="4" t="s">
        <v>4566</v>
      </c>
      <c r="L701" s="4" t="s">
        <v>4567</v>
      </c>
      <c r="M701" s="4" t="s">
        <v>4522</v>
      </c>
      <c r="N701" s="305"/>
      <c r="O701" s="305"/>
      <c r="P701" s="305"/>
      <c r="Q701" s="305"/>
      <c r="R701" s="305"/>
      <c r="S701" s="305"/>
      <c r="T701" s="305"/>
      <c r="U701" s="305"/>
      <c r="V701" s="305"/>
      <c r="W701" s="305"/>
      <c r="X701" s="305"/>
      <c r="Y701" s="305"/>
      <c r="Z701" s="305"/>
      <c r="AA701" s="305"/>
      <c r="AB701" s="305"/>
      <c r="AC701" s="305"/>
      <c r="AD701" s="305"/>
      <c r="AE701" s="305"/>
      <c r="AF701" s="305"/>
      <c r="AG701" s="305"/>
      <c r="AH701" s="305"/>
      <c r="AI701" s="305"/>
      <c r="AJ701" s="305"/>
      <c r="AK701" s="305"/>
      <c r="AL701" s="305"/>
      <c r="AM701" s="305"/>
      <c r="AN701" s="305"/>
      <c r="AO701" s="305"/>
      <c r="AP701" s="305"/>
      <c r="AQ701" s="305"/>
      <c r="AR701" s="305"/>
      <c r="AS701" s="305"/>
      <c r="AT701" s="305"/>
      <c r="AU701" s="305"/>
      <c r="AV701" s="305"/>
      <c r="AW701" s="305"/>
      <c r="AX701" s="305"/>
      <c r="AY701" s="305"/>
      <c r="AZ701" s="305"/>
      <c r="BA701" s="305"/>
      <c r="BB701" s="305"/>
      <c r="BC701" s="305"/>
      <c r="BD701" s="305"/>
      <c r="BE701" s="305"/>
      <c r="BF701" s="305"/>
      <c r="BG701" s="305"/>
      <c r="BH701" s="305"/>
      <c r="BI701" s="305"/>
      <c r="BJ701" s="305"/>
      <c r="BK701" s="305"/>
      <c r="BL701" s="305"/>
      <c r="BM701" s="305"/>
      <c r="BN701" s="305"/>
      <c r="BO701" s="305"/>
      <c r="BP701" s="305"/>
      <c r="BQ701" s="305"/>
      <c r="BR701" s="305"/>
      <c r="BS701" s="305"/>
      <c r="BT701" s="305"/>
      <c r="BU701" s="305"/>
      <c r="BV701" s="305"/>
      <c r="BW701" s="305"/>
      <c r="BX701" s="305"/>
      <c r="BY701" s="305"/>
      <c r="BZ701" s="305"/>
      <c r="CA701" s="305"/>
      <c r="CB701" s="305"/>
      <c r="CC701" s="305"/>
      <c r="CD701" s="305"/>
      <c r="CE701" s="305"/>
      <c r="CF701" s="305"/>
      <c r="CG701" s="305"/>
      <c r="CH701" s="305"/>
      <c r="CI701" s="305"/>
      <c r="CJ701" s="305"/>
      <c r="CK701" s="305"/>
      <c r="CL701" s="305"/>
      <c r="CM701" s="305"/>
      <c r="CN701" s="305"/>
      <c r="CO701" s="305"/>
      <c r="CP701" s="305"/>
      <c r="CQ701" s="305"/>
      <c r="CR701" s="305"/>
      <c r="CS701" s="305"/>
      <c r="CT701" s="305"/>
      <c r="CU701" s="305"/>
      <c r="CV701" s="305"/>
      <c r="CW701" s="305"/>
      <c r="CX701" s="305"/>
      <c r="CY701" s="305"/>
      <c r="CZ701" s="305"/>
      <c r="DA701" s="305"/>
      <c r="DB701" s="305"/>
      <c r="DC701" s="305"/>
      <c r="DD701" s="305"/>
      <c r="DE701" s="305"/>
      <c r="DF701" s="305"/>
      <c r="DG701" s="305"/>
      <c r="DH701" s="305"/>
      <c r="DI701" s="305"/>
    </row>
    <row r="702" spans="1:113" s="306" customFormat="1" ht="47.25" customHeight="1">
      <c r="A702" s="4">
        <v>44</v>
      </c>
      <c r="B702" s="97">
        <v>9</v>
      </c>
      <c r="C702" s="327" t="s">
        <v>4568</v>
      </c>
      <c r="D702" s="339" t="s">
        <v>4569</v>
      </c>
      <c r="E702" s="339" t="s">
        <v>4570</v>
      </c>
      <c r="F702" s="340" t="s">
        <v>4571</v>
      </c>
      <c r="G702" s="339" t="s">
        <v>4572</v>
      </c>
      <c r="H702" s="341">
        <v>9336</v>
      </c>
      <c r="I702" s="341"/>
      <c r="J702" s="339"/>
      <c r="K702" s="342">
        <v>43483</v>
      </c>
      <c r="L702" s="343" t="s">
        <v>4573</v>
      </c>
      <c r="M702" s="4" t="s">
        <v>4522</v>
      </c>
      <c r="N702" s="305"/>
      <c r="O702" s="305"/>
      <c r="P702" s="305"/>
      <c r="Q702" s="305"/>
      <c r="R702" s="305"/>
      <c r="S702" s="305"/>
      <c r="T702" s="305"/>
      <c r="U702" s="305"/>
      <c r="V702" s="305"/>
      <c r="W702" s="305"/>
      <c r="X702" s="305"/>
      <c r="Y702" s="305"/>
      <c r="Z702" s="305"/>
      <c r="AA702" s="305"/>
      <c r="AB702" s="305"/>
      <c r="AC702" s="305"/>
      <c r="AD702" s="305"/>
      <c r="AE702" s="305"/>
      <c r="AF702" s="305"/>
      <c r="AG702" s="305"/>
      <c r="AH702" s="305"/>
      <c r="AI702" s="305"/>
      <c r="AJ702" s="305"/>
      <c r="AK702" s="305"/>
      <c r="AL702" s="305"/>
      <c r="AM702" s="305"/>
      <c r="AN702" s="305"/>
      <c r="AO702" s="305"/>
      <c r="AP702" s="305"/>
      <c r="AQ702" s="305"/>
      <c r="AR702" s="305"/>
      <c r="AS702" s="305"/>
      <c r="AT702" s="305"/>
      <c r="AU702" s="305"/>
      <c r="AV702" s="305"/>
      <c r="AW702" s="305"/>
      <c r="AX702" s="305"/>
      <c r="AY702" s="305"/>
      <c r="AZ702" s="305"/>
      <c r="BA702" s="305"/>
      <c r="BB702" s="305"/>
      <c r="BC702" s="305"/>
      <c r="BD702" s="305"/>
      <c r="BE702" s="305"/>
      <c r="BF702" s="305"/>
      <c r="BG702" s="305"/>
      <c r="BH702" s="305"/>
      <c r="BI702" s="305"/>
      <c r="BJ702" s="305"/>
      <c r="BK702" s="305"/>
      <c r="BL702" s="305"/>
      <c r="BM702" s="305"/>
      <c r="BN702" s="305"/>
      <c r="BO702" s="305"/>
      <c r="BP702" s="305"/>
      <c r="BQ702" s="305"/>
      <c r="BR702" s="305"/>
      <c r="BS702" s="305"/>
      <c r="BT702" s="305"/>
      <c r="BU702" s="305"/>
      <c r="BV702" s="305"/>
      <c r="BW702" s="305"/>
      <c r="BX702" s="305"/>
      <c r="BY702" s="305"/>
      <c r="BZ702" s="305"/>
      <c r="CA702" s="305"/>
      <c r="CB702" s="305"/>
      <c r="CC702" s="305"/>
      <c r="CD702" s="305"/>
      <c r="CE702" s="305"/>
      <c r="CF702" s="305"/>
      <c r="CG702" s="305"/>
      <c r="CH702" s="305"/>
      <c r="CI702" s="305"/>
      <c r="CJ702" s="305"/>
      <c r="CK702" s="305"/>
      <c r="CL702" s="305"/>
      <c r="CM702" s="305"/>
      <c r="CN702" s="305"/>
      <c r="CO702" s="305"/>
      <c r="CP702" s="305"/>
      <c r="CQ702" s="305"/>
      <c r="CR702" s="305"/>
      <c r="CS702" s="305"/>
      <c r="CT702" s="305"/>
      <c r="CU702" s="305"/>
      <c r="CV702" s="305"/>
      <c r="CW702" s="305"/>
      <c r="CX702" s="305"/>
      <c r="CY702" s="305"/>
      <c r="CZ702" s="305"/>
      <c r="DA702" s="305"/>
      <c r="DB702" s="305"/>
      <c r="DC702" s="305"/>
      <c r="DD702" s="305"/>
      <c r="DE702" s="305"/>
      <c r="DF702" s="305"/>
      <c r="DG702" s="305"/>
      <c r="DH702" s="305"/>
      <c r="DI702" s="305"/>
    </row>
    <row r="703" spans="1:113" s="306" customFormat="1" ht="47.25" customHeight="1">
      <c r="A703" s="4">
        <v>45</v>
      </c>
      <c r="B703" s="4">
        <v>10</v>
      </c>
      <c r="C703" s="344" t="s">
        <v>4574</v>
      </c>
      <c r="D703" s="345" t="s">
        <v>4575</v>
      </c>
      <c r="E703" s="345" t="s">
        <v>4576</v>
      </c>
      <c r="F703" s="346" t="s">
        <v>4577</v>
      </c>
      <c r="G703" s="4" t="s">
        <v>4578</v>
      </c>
      <c r="H703" s="328">
        <v>21900</v>
      </c>
      <c r="I703" s="33"/>
      <c r="J703" s="33"/>
      <c r="K703" s="4" t="s">
        <v>4546</v>
      </c>
      <c r="L703" s="345" t="s">
        <v>4579</v>
      </c>
      <c r="M703" s="4" t="s">
        <v>4580</v>
      </c>
      <c r="N703" s="305"/>
      <c r="O703" s="305"/>
      <c r="P703" s="305"/>
      <c r="Q703" s="305"/>
      <c r="R703" s="305"/>
      <c r="S703" s="305"/>
      <c r="T703" s="305"/>
      <c r="U703" s="305"/>
      <c r="V703" s="305"/>
      <c r="W703" s="305"/>
      <c r="X703" s="305"/>
      <c r="Y703" s="305"/>
      <c r="Z703" s="305"/>
      <c r="AA703" s="305"/>
      <c r="AB703" s="305"/>
      <c r="AC703" s="305"/>
      <c r="AD703" s="305"/>
      <c r="AE703" s="305"/>
      <c r="AF703" s="305"/>
      <c r="AG703" s="305"/>
      <c r="AH703" s="305"/>
      <c r="AI703" s="305"/>
      <c r="AJ703" s="305"/>
      <c r="AK703" s="305"/>
      <c r="AL703" s="305"/>
      <c r="AM703" s="305"/>
      <c r="AN703" s="305"/>
      <c r="AO703" s="305"/>
      <c r="AP703" s="305"/>
      <c r="AQ703" s="305"/>
      <c r="AR703" s="305"/>
      <c r="AS703" s="305"/>
      <c r="AT703" s="305"/>
      <c r="AU703" s="305"/>
      <c r="AV703" s="305"/>
      <c r="AW703" s="305"/>
      <c r="AX703" s="305"/>
      <c r="AY703" s="305"/>
      <c r="AZ703" s="305"/>
      <c r="BA703" s="305"/>
      <c r="BB703" s="305"/>
      <c r="BC703" s="305"/>
      <c r="BD703" s="305"/>
      <c r="BE703" s="305"/>
      <c r="BF703" s="305"/>
      <c r="BG703" s="305"/>
      <c r="BH703" s="305"/>
      <c r="BI703" s="305"/>
      <c r="BJ703" s="305"/>
      <c r="BK703" s="305"/>
      <c r="BL703" s="305"/>
      <c r="BM703" s="305"/>
      <c r="BN703" s="305"/>
      <c r="BO703" s="305"/>
      <c r="BP703" s="305"/>
      <c r="BQ703" s="305"/>
      <c r="BR703" s="305"/>
      <c r="BS703" s="305"/>
      <c r="BT703" s="305"/>
      <c r="BU703" s="305"/>
      <c r="BV703" s="305"/>
      <c r="BW703" s="305"/>
      <c r="BX703" s="305"/>
      <c r="BY703" s="305"/>
      <c r="BZ703" s="305"/>
      <c r="CA703" s="305"/>
      <c r="CB703" s="305"/>
      <c r="CC703" s="305"/>
      <c r="CD703" s="305"/>
      <c r="CE703" s="305"/>
      <c r="CF703" s="305"/>
      <c r="CG703" s="305"/>
      <c r="CH703" s="305"/>
      <c r="CI703" s="305"/>
      <c r="CJ703" s="305"/>
      <c r="CK703" s="305"/>
      <c r="CL703" s="305"/>
      <c r="CM703" s="305"/>
      <c r="CN703" s="305"/>
      <c r="CO703" s="305"/>
      <c r="CP703" s="305"/>
      <c r="CQ703" s="305"/>
      <c r="CR703" s="305"/>
      <c r="CS703" s="305"/>
      <c r="CT703" s="305"/>
      <c r="CU703" s="305"/>
      <c r="CV703" s="305"/>
      <c r="CW703" s="305"/>
      <c r="CX703" s="305"/>
      <c r="CY703" s="305"/>
      <c r="CZ703" s="305"/>
      <c r="DA703" s="305"/>
      <c r="DB703" s="305"/>
      <c r="DC703" s="305"/>
      <c r="DD703" s="305"/>
      <c r="DE703" s="305"/>
      <c r="DF703" s="305"/>
      <c r="DG703" s="305"/>
      <c r="DH703" s="305"/>
      <c r="DI703" s="305"/>
    </row>
    <row r="704" spans="1:113" s="306" customFormat="1" ht="47.25" customHeight="1">
      <c r="A704" s="4">
        <v>46</v>
      </c>
      <c r="B704" s="4">
        <v>11</v>
      </c>
      <c r="C704" s="327" t="s">
        <v>4581</v>
      </c>
      <c r="D704" s="308" t="s">
        <v>4582</v>
      </c>
      <c r="E704" s="308" t="s">
        <v>4583</v>
      </c>
      <c r="F704" s="307" t="s">
        <v>4584</v>
      </c>
      <c r="G704" s="4" t="s">
        <v>4585</v>
      </c>
      <c r="H704" s="112">
        <v>1950</v>
      </c>
      <c r="I704" s="33"/>
      <c r="J704" s="33"/>
      <c r="K704" s="4" t="s">
        <v>4586</v>
      </c>
      <c r="L704" s="308" t="s">
        <v>4587</v>
      </c>
      <c r="M704" s="4" t="s">
        <v>4580</v>
      </c>
      <c r="N704" s="305"/>
      <c r="O704" s="305"/>
      <c r="P704" s="305"/>
      <c r="Q704" s="305"/>
      <c r="R704" s="305"/>
      <c r="S704" s="305"/>
      <c r="T704" s="305"/>
      <c r="U704" s="305"/>
      <c r="V704" s="305"/>
      <c r="W704" s="305"/>
      <c r="X704" s="305"/>
      <c r="Y704" s="305"/>
      <c r="Z704" s="305"/>
      <c r="AA704" s="305"/>
      <c r="AB704" s="305"/>
      <c r="AC704" s="305"/>
      <c r="AD704" s="305"/>
      <c r="AE704" s="305"/>
      <c r="AF704" s="305"/>
      <c r="AG704" s="305"/>
      <c r="AH704" s="305"/>
      <c r="AI704" s="305"/>
      <c r="AJ704" s="305"/>
      <c r="AK704" s="305"/>
      <c r="AL704" s="305"/>
      <c r="AM704" s="305"/>
      <c r="AN704" s="305"/>
      <c r="AO704" s="305"/>
      <c r="AP704" s="305"/>
      <c r="AQ704" s="305"/>
      <c r="AR704" s="305"/>
      <c r="AS704" s="305"/>
      <c r="AT704" s="305"/>
      <c r="AU704" s="305"/>
      <c r="AV704" s="305"/>
      <c r="AW704" s="305"/>
      <c r="AX704" s="305"/>
      <c r="AY704" s="305"/>
      <c r="AZ704" s="305"/>
      <c r="BA704" s="305"/>
      <c r="BB704" s="305"/>
      <c r="BC704" s="305"/>
      <c r="BD704" s="305"/>
      <c r="BE704" s="305"/>
      <c r="BF704" s="305"/>
      <c r="BG704" s="305"/>
      <c r="BH704" s="305"/>
      <c r="BI704" s="305"/>
      <c r="BJ704" s="305"/>
      <c r="BK704" s="305"/>
      <c r="BL704" s="305"/>
      <c r="BM704" s="305"/>
      <c r="BN704" s="305"/>
      <c r="BO704" s="305"/>
      <c r="BP704" s="305"/>
      <c r="BQ704" s="305"/>
      <c r="BR704" s="305"/>
      <c r="BS704" s="305"/>
      <c r="BT704" s="305"/>
      <c r="BU704" s="305"/>
      <c r="BV704" s="305"/>
      <c r="BW704" s="305"/>
      <c r="BX704" s="305"/>
      <c r="BY704" s="305"/>
      <c r="BZ704" s="305"/>
      <c r="CA704" s="305"/>
      <c r="CB704" s="305"/>
      <c r="CC704" s="305"/>
      <c r="CD704" s="305"/>
      <c r="CE704" s="305"/>
      <c r="CF704" s="305"/>
      <c r="CG704" s="305"/>
      <c r="CH704" s="305"/>
      <c r="CI704" s="305"/>
      <c r="CJ704" s="305"/>
      <c r="CK704" s="305"/>
      <c r="CL704" s="305"/>
      <c r="CM704" s="305"/>
      <c r="CN704" s="305"/>
      <c r="CO704" s="305"/>
      <c r="CP704" s="305"/>
      <c r="CQ704" s="305"/>
      <c r="CR704" s="305"/>
      <c r="CS704" s="305"/>
      <c r="CT704" s="305"/>
      <c r="CU704" s="305"/>
      <c r="CV704" s="305"/>
      <c r="CW704" s="305"/>
      <c r="CX704" s="305"/>
      <c r="CY704" s="305"/>
      <c r="CZ704" s="305"/>
      <c r="DA704" s="305"/>
      <c r="DB704" s="305"/>
      <c r="DC704" s="305"/>
      <c r="DD704" s="305"/>
      <c r="DE704" s="305"/>
      <c r="DF704" s="305"/>
      <c r="DG704" s="305"/>
      <c r="DH704" s="305"/>
      <c r="DI704" s="305"/>
    </row>
    <row r="705" spans="1:113" s="306" customFormat="1" ht="47.25" customHeight="1">
      <c r="A705" s="4">
        <v>47</v>
      </c>
      <c r="B705" s="4">
        <v>12</v>
      </c>
      <c r="C705" s="327" t="s">
        <v>4588</v>
      </c>
      <c r="D705" s="308" t="s">
        <v>4589</v>
      </c>
      <c r="E705" s="308" t="s">
        <v>4590</v>
      </c>
      <c r="F705" s="307" t="s">
        <v>4591</v>
      </c>
      <c r="G705" s="4" t="s">
        <v>4592</v>
      </c>
      <c r="H705" s="328">
        <v>10400</v>
      </c>
      <c r="I705" s="33"/>
      <c r="J705" s="33"/>
      <c r="K705" s="4" t="s">
        <v>4540</v>
      </c>
      <c r="L705" s="308" t="s">
        <v>4593</v>
      </c>
      <c r="M705" s="4" t="s">
        <v>4580</v>
      </c>
      <c r="N705" s="305"/>
      <c r="O705" s="305"/>
      <c r="P705" s="305"/>
      <c r="Q705" s="305"/>
      <c r="R705" s="305"/>
      <c r="S705" s="305"/>
      <c r="T705" s="305"/>
      <c r="U705" s="305"/>
      <c r="V705" s="305"/>
      <c r="W705" s="305"/>
      <c r="X705" s="305"/>
      <c r="Y705" s="305"/>
      <c r="Z705" s="305"/>
      <c r="AA705" s="305"/>
      <c r="AB705" s="305"/>
      <c r="AC705" s="305"/>
      <c r="AD705" s="305"/>
      <c r="AE705" s="305"/>
      <c r="AF705" s="305"/>
      <c r="AG705" s="305"/>
      <c r="AH705" s="305"/>
      <c r="AI705" s="305"/>
      <c r="AJ705" s="305"/>
      <c r="AK705" s="305"/>
      <c r="AL705" s="305"/>
      <c r="AM705" s="305"/>
      <c r="AN705" s="305"/>
      <c r="AO705" s="305"/>
      <c r="AP705" s="305"/>
      <c r="AQ705" s="305"/>
      <c r="AR705" s="305"/>
      <c r="AS705" s="305"/>
      <c r="AT705" s="305"/>
      <c r="AU705" s="305"/>
      <c r="AV705" s="305"/>
      <c r="AW705" s="305"/>
      <c r="AX705" s="305"/>
      <c r="AY705" s="305"/>
      <c r="AZ705" s="305"/>
      <c r="BA705" s="305"/>
      <c r="BB705" s="305"/>
      <c r="BC705" s="305"/>
      <c r="BD705" s="305"/>
      <c r="BE705" s="305"/>
      <c r="BF705" s="305"/>
      <c r="BG705" s="305"/>
      <c r="BH705" s="305"/>
      <c r="BI705" s="305"/>
      <c r="BJ705" s="305"/>
      <c r="BK705" s="305"/>
      <c r="BL705" s="305"/>
      <c r="BM705" s="305"/>
      <c r="BN705" s="305"/>
      <c r="BO705" s="305"/>
      <c r="BP705" s="305"/>
      <c r="BQ705" s="305"/>
      <c r="BR705" s="305"/>
      <c r="BS705" s="305"/>
      <c r="BT705" s="305"/>
      <c r="BU705" s="305"/>
      <c r="BV705" s="305"/>
      <c r="BW705" s="305"/>
      <c r="BX705" s="305"/>
      <c r="BY705" s="305"/>
      <c r="BZ705" s="305"/>
      <c r="CA705" s="305"/>
      <c r="CB705" s="305"/>
      <c r="CC705" s="305"/>
      <c r="CD705" s="305"/>
      <c r="CE705" s="305"/>
      <c r="CF705" s="305"/>
      <c r="CG705" s="305"/>
      <c r="CH705" s="305"/>
      <c r="CI705" s="305"/>
      <c r="CJ705" s="305"/>
      <c r="CK705" s="305"/>
      <c r="CL705" s="305"/>
      <c r="CM705" s="305"/>
      <c r="CN705" s="305"/>
      <c r="CO705" s="305"/>
      <c r="CP705" s="305"/>
      <c r="CQ705" s="305"/>
      <c r="CR705" s="305"/>
      <c r="CS705" s="305"/>
      <c r="CT705" s="305"/>
      <c r="CU705" s="305"/>
      <c r="CV705" s="305"/>
      <c r="CW705" s="305"/>
      <c r="CX705" s="305"/>
      <c r="CY705" s="305"/>
      <c r="CZ705" s="305"/>
      <c r="DA705" s="305"/>
      <c r="DB705" s="305"/>
      <c r="DC705" s="305"/>
      <c r="DD705" s="305"/>
      <c r="DE705" s="305"/>
      <c r="DF705" s="305"/>
      <c r="DG705" s="305"/>
      <c r="DH705" s="305"/>
      <c r="DI705" s="305"/>
    </row>
    <row r="706" spans="1:113" s="306" customFormat="1" ht="47.25" customHeight="1">
      <c r="A706" s="4">
        <v>48</v>
      </c>
      <c r="B706" s="97">
        <v>13</v>
      </c>
      <c r="C706" s="327" t="s">
        <v>4594</v>
      </c>
      <c r="D706" s="308" t="s">
        <v>4595</v>
      </c>
      <c r="E706" s="308" t="s">
        <v>4596</v>
      </c>
      <c r="F706" s="307" t="s">
        <v>4597</v>
      </c>
      <c r="G706" s="4" t="s">
        <v>4598</v>
      </c>
      <c r="H706" s="328">
        <v>2070</v>
      </c>
      <c r="I706" s="33"/>
      <c r="J706" s="33"/>
      <c r="K706" s="4" t="s">
        <v>4546</v>
      </c>
      <c r="L706" s="308" t="s">
        <v>4599</v>
      </c>
      <c r="M706" s="4" t="s">
        <v>4580</v>
      </c>
      <c r="N706" s="305"/>
      <c r="O706" s="305"/>
      <c r="P706" s="305"/>
      <c r="Q706" s="305"/>
      <c r="R706" s="305"/>
      <c r="S706" s="305"/>
      <c r="T706" s="305"/>
      <c r="U706" s="305"/>
      <c r="V706" s="305"/>
      <c r="W706" s="305"/>
      <c r="X706" s="305"/>
      <c r="Y706" s="305"/>
      <c r="Z706" s="305"/>
      <c r="AA706" s="305"/>
      <c r="AB706" s="305"/>
      <c r="AC706" s="305"/>
      <c r="AD706" s="305"/>
      <c r="AE706" s="305"/>
      <c r="AF706" s="305"/>
      <c r="AG706" s="305"/>
      <c r="AH706" s="305"/>
      <c r="AI706" s="305"/>
      <c r="AJ706" s="305"/>
      <c r="AK706" s="305"/>
      <c r="AL706" s="305"/>
      <c r="AM706" s="305"/>
      <c r="AN706" s="305"/>
      <c r="AO706" s="305"/>
      <c r="AP706" s="305"/>
      <c r="AQ706" s="305"/>
      <c r="AR706" s="305"/>
      <c r="AS706" s="305"/>
      <c r="AT706" s="305"/>
      <c r="AU706" s="305"/>
      <c r="AV706" s="305"/>
      <c r="AW706" s="305"/>
      <c r="AX706" s="305"/>
      <c r="AY706" s="305"/>
      <c r="AZ706" s="305"/>
      <c r="BA706" s="305"/>
      <c r="BB706" s="305"/>
      <c r="BC706" s="305"/>
      <c r="BD706" s="305"/>
      <c r="BE706" s="305"/>
      <c r="BF706" s="305"/>
      <c r="BG706" s="305"/>
      <c r="BH706" s="305"/>
      <c r="BI706" s="305"/>
      <c r="BJ706" s="305"/>
      <c r="BK706" s="305"/>
      <c r="BL706" s="305"/>
      <c r="BM706" s="305"/>
      <c r="BN706" s="305"/>
      <c r="BO706" s="305"/>
      <c r="BP706" s="305"/>
      <c r="BQ706" s="305"/>
      <c r="BR706" s="305"/>
      <c r="BS706" s="305"/>
      <c r="BT706" s="305"/>
      <c r="BU706" s="305"/>
      <c r="BV706" s="305"/>
      <c r="BW706" s="305"/>
      <c r="BX706" s="305"/>
      <c r="BY706" s="305"/>
      <c r="BZ706" s="305"/>
      <c r="CA706" s="305"/>
      <c r="CB706" s="305"/>
      <c r="CC706" s="305"/>
      <c r="CD706" s="305"/>
      <c r="CE706" s="305"/>
      <c r="CF706" s="305"/>
      <c r="CG706" s="305"/>
      <c r="CH706" s="305"/>
      <c r="CI706" s="305"/>
      <c r="CJ706" s="305"/>
      <c r="CK706" s="305"/>
      <c r="CL706" s="305"/>
      <c r="CM706" s="305"/>
      <c r="CN706" s="305"/>
      <c r="CO706" s="305"/>
      <c r="CP706" s="305"/>
      <c r="CQ706" s="305"/>
      <c r="CR706" s="305"/>
      <c r="CS706" s="305"/>
      <c r="CT706" s="305"/>
      <c r="CU706" s="305"/>
      <c r="CV706" s="305"/>
      <c r="CW706" s="305"/>
      <c r="CX706" s="305"/>
      <c r="CY706" s="305"/>
      <c r="CZ706" s="305"/>
      <c r="DA706" s="305"/>
      <c r="DB706" s="305"/>
      <c r="DC706" s="305"/>
      <c r="DD706" s="305"/>
      <c r="DE706" s="305"/>
      <c r="DF706" s="305"/>
      <c r="DG706" s="305"/>
      <c r="DH706" s="305"/>
      <c r="DI706" s="305"/>
    </row>
    <row r="707" spans="1:113" s="306" customFormat="1" ht="47.25" customHeight="1">
      <c r="A707" s="4">
        <v>49</v>
      </c>
      <c r="B707" s="4">
        <v>14</v>
      </c>
      <c r="C707" s="344" t="s">
        <v>4600</v>
      </c>
      <c r="D707" s="345" t="s">
        <v>4601</v>
      </c>
      <c r="E707" s="345" t="s">
        <v>4602</v>
      </c>
      <c r="F707" s="346" t="s">
        <v>4603</v>
      </c>
      <c r="G707" s="4" t="s">
        <v>4604</v>
      </c>
      <c r="H707" s="112">
        <v>7080</v>
      </c>
      <c r="I707" s="33"/>
      <c r="J707" s="33"/>
      <c r="K707" s="4" t="s">
        <v>4546</v>
      </c>
      <c r="L707" s="345" t="s">
        <v>4605</v>
      </c>
      <c r="M707" s="4" t="s">
        <v>4580</v>
      </c>
      <c r="N707" s="305"/>
      <c r="O707" s="305"/>
      <c r="P707" s="305"/>
      <c r="Q707" s="305"/>
      <c r="R707" s="305"/>
      <c r="S707" s="305"/>
      <c r="T707" s="305"/>
      <c r="U707" s="305"/>
      <c r="V707" s="305"/>
      <c r="W707" s="305"/>
      <c r="X707" s="305"/>
      <c r="Y707" s="305"/>
      <c r="Z707" s="305"/>
      <c r="AA707" s="305"/>
      <c r="AB707" s="305"/>
      <c r="AC707" s="305"/>
      <c r="AD707" s="305"/>
      <c r="AE707" s="305"/>
      <c r="AF707" s="305"/>
      <c r="AG707" s="305"/>
      <c r="AH707" s="305"/>
      <c r="AI707" s="305"/>
      <c r="AJ707" s="305"/>
      <c r="AK707" s="305"/>
      <c r="AL707" s="305"/>
      <c r="AM707" s="305"/>
      <c r="AN707" s="305"/>
      <c r="AO707" s="305"/>
      <c r="AP707" s="305"/>
      <c r="AQ707" s="305"/>
      <c r="AR707" s="305"/>
      <c r="AS707" s="305"/>
      <c r="AT707" s="305"/>
      <c r="AU707" s="305"/>
      <c r="AV707" s="305"/>
      <c r="AW707" s="305"/>
      <c r="AX707" s="305"/>
      <c r="AY707" s="305"/>
      <c r="AZ707" s="305"/>
      <c r="BA707" s="305"/>
      <c r="BB707" s="305"/>
      <c r="BC707" s="305"/>
      <c r="BD707" s="305"/>
      <c r="BE707" s="305"/>
      <c r="BF707" s="305"/>
      <c r="BG707" s="305"/>
      <c r="BH707" s="305"/>
      <c r="BI707" s="305"/>
      <c r="BJ707" s="305"/>
      <c r="BK707" s="305"/>
      <c r="BL707" s="305"/>
      <c r="BM707" s="305"/>
      <c r="BN707" s="305"/>
      <c r="BO707" s="305"/>
      <c r="BP707" s="305"/>
      <c r="BQ707" s="305"/>
      <c r="BR707" s="305"/>
      <c r="BS707" s="305"/>
      <c r="BT707" s="305"/>
      <c r="BU707" s="305"/>
      <c r="BV707" s="305"/>
      <c r="BW707" s="305"/>
      <c r="BX707" s="305"/>
      <c r="BY707" s="305"/>
      <c r="BZ707" s="305"/>
      <c r="CA707" s="305"/>
      <c r="CB707" s="305"/>
      <c r="CC707" s="305"/>
      <c r="CD707" s="305"/>
      <c r="CE707" s="305"/>
      <c r="CF707" s="305"/>
      <c r="CG707" s="305"/>
      <c r="CH707" s="305"/>
      <c r="CI707" s="305"/>
      <c r="CJ707" s="305"/>
      <c r="CK707" s="305"/>
      <c r="CL707" s="305"/>
      <c r="CM707" s="305"/>
      <c r="CN707" s="305"/>
      <c r="CO707" s="305"/>
      <c r="CP707" s="305"/>
      <c r="CQ707" s="305"/>
      <c r="CR707" s="305"/>
      <c r="CS707" s="305"/>
      <c r="CT707" s="305"/>
      <c r="CU707" s="305"/>
      <c r="CV707" s="305"/>
      <c r="CW707" s="305"/>
      <c r="CX707" s="305"/>
      <c r="CY707" s="305"/>
      <c r="CZ707" s="305"/>
      <c r="DA707" s="305"/>
      <c r="DB707" s="305"/>
      <c r="DC707" s="305"/>
      <c r="DD707" s="305"/>
      <c r="DE707" s="305"/>
      <c r="DF707" s="305"/>
      <c r="DG707" s="305"/>
      <c r="DH707" s="305"/>
      <c r="DI707" s="305"/>
    </row>
    <row r="708" spans="1:113" s="306" customFormat="1" ht="47.25" customHeight="1">
      <c r="A708" s="4">
        <v>50</v>
      </c>
      <c r="B708" s="4">
        <v>15</v>
      </c>
      <c r="C708" s="327" t="s">
        <v>4606</v>
      </c>
      <c r="D708" s="308" t="s">
        <v>4595</v>
      </c>
      <c r="E708" s="308" t="s">
        <v>4607</v>
      </c>
      <c r="F708" s="307" t="s">
        <v>4608</v>
      </c>
      <c r="G708" s="4" t="s">
        <v>4609</v>
      </c>
      <c r="H708" s="112">
        <v>1632</v>
      </c>
      <c r="I708" s="33"/>
      <c r="J708" s="33"/>
      <c r="K708" s="4" t="s">
        <v>4586</v>
      </c>
      <c r="L708" s="308" t="s">
        <v>4610</v>
      </c>
      <c r="M708" s="4" t="s">
        <v>4580</v>
      </c>
      <c r="N708" s="305"/>
      <c r="O708" s="305"/>
      <c r="P708" s="305"/>
      <c r="Q708" s="305"/>
      <c r="R708" s="305"/>
      <c r="S708" s="305"/>
      <c r="T708" s="305"/>
      <c r="U708" s="305"/>
      <c r="V708" s="305"/>
      <c r="W708" s="305"/>
      <c r="X708" s="305"/>
      <c r="Y708" s="305"/>
      <c r="Z708" s="305"/>
      <c r="AA708" s="305"/>
      <c r="AB708" s="305"/>
      <c r="AC708" s="305"/>
      <c r="AD708" s="305"/>
      <c r="AE708" s="305"/>
      <c r="AF708" s="305"/>
      <c r="AG708" s="305"/>
      <c r="AH708" s="305"/>
      <c r="AI708" s="305"/>
      <c r="AJ708" s="305"/>
      <c r="AK708" s="305"/>
      <c r="AL708" s="305"/>
      <c r="AM708" s="305"/>
      <c r="AN708" s="305"/>
      <c r="AO708" s="305"/>
      <c r="AP708" s="305"/>
      <c r="AQ708" s="305"/>
      <c r="AR708" s="305"/>
      <c r="AS708" s="305"/>
      <c r="AT708" s="305"/>
      <c r="AU708" s="305"/>
      <c r="AV708" s="305"/>
      <c r="AW708" s="305"/>
      <c r="AX708" s="305"/>
      <c r="AY708" s="305"/>
      <c r="AZ708" s="305"/>
      <c r="BA708" s="305"/>
      <c r="BB708" s="305"/>
      <c r="BC708" s="305"/>
      <c r="BD708" s="305"/>
      <c r="BE708" s="305"/>
      <c r="BF708" s="305"/>
      <c r="BG708" s="305"/>
      <c r="BH708" s="305"/>
      <c r="BI708" s="305"/>
      <c r="BJ708" s="305"/>
      <c r="BK708" s="305"/>
      <c r="BL708" s="305"/>
      <c r="BM708" s="305"/>
      <c r="BN708" s="305"/>
      <c r="BO708" s="305"/>
      <c r="BP708" s="305"/>
      <c r="BQ708" s="305"/>
      <c r="BR708" s="305"/>
      <c r="BS708" s="305"/>
      <c r="BT708" s="305"/>
      <c r="BU708" s="305"/>
      <c r="BV708" s="305"/>
      <c r="BW708" s="305"/>
      <c r="BX708" s="305"/>
      <c r="BY708" s="305"/>
      <c r="BZ708" s="305"/>
      <c r="CA708" s="305"/>
      <c r="CB708" s="305"/>
      <c r="CC708" s="305"/>
      <c r="CD708" s="305"/>
      <c r="CE708" s="305"/>
      <c r="CF708" s="305"/>
      <c r="CG708" s="305"/>
      <c r="CH708" s="305"/>
      <c r="CI708" s="305"/>
      <c r="CJ708" s="305"/>
      <c r="CK708" s="305"/>
      <c r="CL708" s="305"/>
      <c r="CM708" s="305"/>
      <c r="CN708" s="305"/>
      <c r="CO708" s="305"/>
      <c r="CP708" s="305"/>
      <c r="CQ708" s="305"/>
      <c r="CR708" s="305"/>
      <c r="CS708" s="305"/>
      <c r="CT708" s="305"/>
      <c r="CU708" s="305"/>
      <c r="CV708" s="305"/>
      <c r="CW708" s="305"/>
      <c r="CX708" s="305"/>
      <c r="CY708" s="305"/>
      <c r="CZ708" s="305"/>
      <c r="DA708" s="305"/>
      <c r="DB708" s="305"/>
      <c r="DC708" s="305"/>
      <c r="DD708" s="305"/>
      <c r="DE708" s="305"/>
      <c r="DF708" s="305"/>
      <c r="DG708" s="305"/>
      <c r="DH708" s="305"/>
      <c r="DI708" s="305"/>
    </row>
    <row r="709" spans="1:113" s="306" customFormat="1" ht="47.25" customHeight="1">
      <c r="A709" s="4">
        <v>51</v>
      </c>
      <c r="B709" s="4">
        <v>16</v>
      </c>
      <c r="C709" s="327" t="s">
        <v>4611</v>
      </c>
      <c r="D709" s="308" t="s">
        <v>4595</v>
      </c>
      <c r="E709" s="308" t="s">
        <v>4612</v>
      </c>
      <c r="F709" s="307" t="s">
        <v>4613</v>
      </c>
      <c r="G709" s="4" t="s">
        <v>4614</v>
      </c>
      <c r="H709" s="112">
        <v>5100</v>
      </c>
      <c r="I709" s="33"/>
      <c r="J709" s="33"/>
      <c r="K709" s="4" t="s">
        <v>4586</v>
      </c>
      <c r="L709" s="308" t="s">
        <v>4615</v>
      </c>
      <c r="M709" s="4" t="s">
        <v>4580</v>
      </c>
      <c r="N709" s="305"/>
      <c r="O709" s="305"/>
      <c r="P709" s="305"/>
      <c r="Q709" s="305"/>
      <c r="R709" s="305"/>
      <c r="S709" s="305"/>
      <c r="T709" s="305"/>
      <c r="U709" s="305"/>
      <c r="V709" s="305"/>
      <c r="W709" s="305"/>
      <c r="X709" s="305"/>
      <c r="Y709" s="305"/>
      <c r="Z709" s="305"/>
      <c r="AA709" s="305"/>
      <c r="AB709" s="305"/>
      <c r="AC709" s="305"/>
      <c r="AD709" s="305"/>
      <c r="AE709" s="305"/>
      <c r="AF709" s="305"/>
      <c r="AG709" s="305"/>
      <c r="AH709" s="305"/>
      <c r="AI709" s="305"/>
      <c r="AJ709" s="305"/>
      <c r="AK709" s="305"/>
      <c r="AL709" s="305"/>
      <c r="AM709" s="305"/>
      <c r="AN709" s="305"/>
      <c r="AO709" s="305"/>
      <c r="AP709" s="305"/>
      <c r="AQ709" s="305"/>
      <c r="AR709" s="305"/>
      <c r="AS709" s="305"/>
      <c r="AT709" s="305"/>
      <c r="AU709" s="305"/>
      <c r="AV709" s="305"/>
      <c r="AW709" s="305"/>
      <c r="AX709" s="305"/>
      <c r="AY709" s="305"/>
      <c r="AZ709" s="305"/>
      <c r="BA709" s="305"/>
      <c r="BB709" s="305"/>
      <c r="BC709" s="305"/>
      <c r="BD709" s="305"/>
      <c r="BE709" s="305"/>
      <c r="BF709" s="305"/>
      <c r="BG709" s="305"/>
      <c r="BH709" s="305"/>
      <c r="BI709" s="305"/>
      <c r="BJ709" s="305"/>
      <c r="BK709" s="305"/>
      <c r="BL709" s="305"/>
      <c r="BM709" s="305"/>
      <c r="BN709" s="305"/>
      <c r="BO709" s="305"/>
      <c r="BP709" s="305"/>
      <c r="BQ709" s="305"/>
      <c r="BR709" s="305"/>
      <c r="BS709" s="305"/>
      <c r="BT709" s="305"/>
      <c r="BU709" s="305"/>
      <c r="BV709" s="305"/>
      <c r="BW709" s="305"/>
      <c r="BX709" s="305"/>
      <c r="BY709" s="305"/>
      <c r="BZ709" s="305"/>
      <c r="CA709" s="305"/>
      <c r="CB709" s="305"/>
      <c r="CC709" s="305"/>
      <c r="CD709" s="305"/>
      <c r="CE709" s="305"/>
      <c r="CF709" s="305"/>
      <c r="CG709" s="305"/>
      <c r="CH709" s="305"/>
      <c r="CI709" s="305"/>
      <c r="CJ709" s="305"/>
      <c r="CK709" s="305"/>
      <c r="CL709" s="305"/>
      <c r="CM709" s="305"/>
      <c r="CN709" s="305"/>
      <c r="CO709" s="305"/>
      <c r="CP709" s="305"/>
      <c r="CQ709" s="305"/>
      <c r="CR709" s="305"/>
      <c r="CS709" s="305"/>
      <c r="CT709" s="305"/>
      <c r="CU709" s="305"/>
      <c r="CV709" s="305"/>
      <c r="CW709" s="305"/>
      <c r="CX709" s="305"/>
      <c r="CY709" s="305"/>
      <c r="CZ709" s="305"/>
      <c r="DA709" s="305"/>
      <c r="DB709" s="305"/>
      <c r="DC709" s="305"/>
      <c r="DD709" s="305"/>
      <c r="DE709" s="305"/>
      <c r="DF709" s="305"/>
      <c r="DG709" s="305"/>
      <c r="DH709" s="305"/>
      <c r="DI709" s="305"/>
    </row>
    <row r="710" spans="1:113" s="306" customFormat="1" ht="47.25" customHeight="1">
      <c r="A710" s="4">
        <v>52</v>
      </c>
      <c r="B710" s="97">
        <v>17</v>
      </c>
      <c r="C710" s="327" t="s">
        <v>4616</v>
      </c>
      <c r="D710" s="308" t="s">
        <v>4617</v>
      </c>
      <c r="E710" s="308" t="s">
        <v>4618</v>
      </c>
      <c r="F710" s="307" t="s">
        <v>4619</v>
      </c>
      <c r="G710" s="4" t="s">
        <v>4620</v>
      </c>
      <c r="H710" s="112">
        <v>4900</v>
      </c>
      <c r="I710" s="33"/>
      <c r="J710" s="33"/>
      <c r="K710" s="4" t="s">
        <v>4586</v>
      </c>
      <c r="L710" s="308" t="s">
        <v>4621</v>
      </c>
      <c r="M710" s="4" t="s">
        <v>4580</v>
      </c>
      <c r="N710" s="305"/>
      <c r="O710" s="305"/>
      <c r="P710" s="305"/>
      <c r="Q710" s="305"/>
      <c r="R710" s="305"/>
      <c r="S710" s="305"/>
      <c r="T710" s="305"/>
      <c r="U710" s="305"/>
      <c r="V710" s="305"/>
      <c r="W710" s="305"/>
      <c r="X710" s="305"/>
      <c r="Y710" s="305"/>
      <c r="Z710" s="305"/>
      <c r="AA710" s="305"/>
      <c r="AB710" s="305"/>
      <c r="AC710" s="305"/>
      <c r="AD710" s="305"/>
      <c r="AE710" s="305"/>
      <c r="AF710" s="305"/>
      <c r="AG710" s="305"/>
      <c r="AH710" s="305"/>
      <c r="AI710" s="305"/>
      <c r="AJ710" s="305"/>
      <c r="AK710" s="305"/>
      <c r="AL710" s="305"/>
      <c r="AM710" s="305"/>
      <c r="AN710" s="305"/>
      <c r="AO710" s="305"/>
      <c r="AP710" s="305"/>
      <c r="AQ710" s="305"/>
      <c r="AR710" s="305"/>
      <c r="AS710" s="305"/>
      <c r="AT710" s="305"/>
      <c r="AU710" s="305"/>
      <c r="AV710" s="305"/>
      <c r="AW710" s="305"/>
      <c r="AX710" s="305"/>
      <c r="AY710" s="305"/>
      <c r="AZ710" s="305"/>
      <c r="BA710" s="305"/>
      <c r="BB710" s="305"/>
      <c r="BC710" s="305"/>
      <c r="BD710" s="305"/>
      <c r="BE710" s="305"/>
      <c r="BF710" s="305"/>
      <c r="BG710" s="305"/>
      <c r="BH710" s="305"/>
      <c r="BI710" s="305"/>
      <c r="BJ710" s="305"/>
      <c r="BK710" s="305"/>
      <c r="BL710" s="305"/>
      <c r="BM710" s="305"/>
      <c r="BN710" s="305"/>
      <c r="BO710" s="305"/>
      <c r="BP710" s="305"/>
      <c r="BQ710" s="305"/>
      <c r="BR710" s="305"/>
      <c r="BS710" s="305"/>
      <c r="BT710" s="305"/>
      <c r="BU710" s="305"/>
      <c r="BV710" s="305"/>
      <c r="BW710" s="305"/>
      <c r="BX710" s="305"/>
      <c r="BY710" s="305"/>
      <c r="BZ710" s="305"/>
      <c r="CA710" s="305"/>
      <c r="CB710" s="305"/>
      <c r="CC710" s="305"/>
      <c r="CD710" s="305"/>
      <c r="CE710" s="305"/>
      <c r="CF710" s="305"/>
      <c r="CG710" s="305"/>
      <c r="CH710" s="305"/>
      <c r="CI710" s="305"/>
      <c r="CJ710" s="305"/>
      <c r="CK710" s="305"/>
      <c r="CL710" s="305"/>
      <c r="CM710" s="305"/>
      <c r="CN710" s="305"/>
      <c r="CO710" s="305"/>
      <c r="CP710" s="305"/>
      <c r="CQ710" s="305"/>
      <c r="CR710" s="305"/>
      <c r="CS710" s="305"/>
      <c r="CT710" s="305"/>
      <c r="CU710" s="305"/>
      <c r="CV710" s="305"/>
      <c r="CW710" s="305"/>
      <c r="CX710" s="305"/>
      <c r="CY710" s="305"/>
      <c r="CZ710" s="305"/>
      <c r="DA710" s="305"/>
      <c r="DB710" s="305"/>
      <c r="DC710" s="305"/>
      <c r="DD710" s="305"/>
      <c r="DE710" s="305"/>
      <c r="DF710" s="305"/>
      <c r="DG710" s="305"/>
      <c r="DH710" s="305"/>
      <c r="DI710" s="305"/>
    </row>
    <row r="711" spans="1:113" s="306" customFormat="1" ht="51">
      <c r="A711" s="4">
        <v>53</v>
      </c>
      <c r="B711" s="4">
        <v>18</v>
      </c>
      <c r="C711" s="347" t="s">
        <v>4622</v>
      </c>
      <c r="D711" s="4" t="s">
        <v>4623</v>
      </c>
      <c r="E711" s="325" t="s">
        <v>4624</v>
      </c>
      <c r="F711" s="97" t="s">
        <v>4625</v>
      </c>
      <c r="G711" s="4" t="s">
        <v>4626</v>
      </c>
      <c r="H711" s="328">
        <v>6750</v>
      </c>
      <c r="I711" s="33"/>
      <c r="J711" s="33"/>
      <c r="K711" s="4" t="s">
        <v>4540</v>
      </c>
      <c r="L711" s="4" t="s">
        <v>4627</v>
      </c>
      <c r="M711" s="4" t="s">
        <v>4580</v>
      </c>
      <c r="N711" s="305"/>
      <c r="O711" s="305"/>
      <c r="P711" s="305"/>
      <c r="Q711" s="305"/>
      <c r="R711" s="305"/>
      <c r="S711" s="305"/>
      <c r="T711" s="305"/>
      <c r="U711" s="305"/>
      <c r="V711" s="305"/>
      <c r="W711" s="305"/>
      <c r="X711" s="305"/>
      <c r="Y711" s="305"/>
      <c r="Z711" s="305"/>
      <c r="AA711" s="305"/>
      <c r="AB711" s="305"/>
      <c r="AC711" s="305"/>
      <c r="AD711" s="305"/>
      <c r="AE711" s="305"/>
      <c r="AF711" s="305"/>
      <c r="AG711" s="305"/>
      <c r="AH711" s="305"/>
      <c r="AI711" s="305"/>
      <c r="AJ711" s="305"/>
      <c r="AK711" s="305"/>
      <c r="AL711" s="305"/>
      <c r="AM711" s="305"/>
      <c r="AN711" s="305"/>
      <c r="AO711" s="305"/>
      <c r="AP711" s="305"/>
      <c r="AQ711" s="305"/>
      <c r="AR711" s="305"/>
      <c r="AS711" s="305"/>
      <c r="AT711" s="305"/>
      <c r="AU711" s="305"/>
      <c r="AV711" s="305"/>
      <c r="AW711" s="305"/>
      <c r="AX711" s="305"/>
      <c r="AY711" s="305"/>
      <c r="AZ711" s="305"/>
      <c r="BA711" s="305"/>
      <c r="BB711" s="305"/>
      <c r="BC711" s="305"/>
      <c r="BD711" s="305"/>
      <c r="BE711" s="305"/>
      <c r="BF711" s="305"/>
      <c r="BG711" s="305"/>
      <c r="BH711" s="305"/>
      <c r="BI711" s="305"/>
      <c r="BJ711" s="305"/>
      <c r="BK711" s="305"/>
      <c r="BL711" s="305"/>
      <c r="BM711" s="305"/>
      <c r="BN711" s="305"/>
      <c r="BO711" s="305"/>
      <c r="BP711" s="305"/>
      <c r="BQ711" s="305"/>
      <c r="BR711" s="305"/>
      <c r="BS711" s="305"/>
      <c r="BT711" s="305"/>
      <c r="BU711" s="305"/>
      <c r="BV711" s="305"/>
      <c r="BW711" s="305"/>
      <c r="BX711" s="305"/>
      <c r="BY711" s="305"/>
      <c r="BZ711" s="305"/>
      <c r="CA711" s="305"/>
      <c r="CB711" s="305"/>
      <c r="CC711" s="305"/>
      <c r="CD711" s="305"/>
      <c r="CE711" s="305"/>
      <c r="CF711" s="305"/>
      <c r="CG711" s="305"/>
      <c r="CH711" s="305"/>
      <c r="CI711" s="305"/>
      <c r="CJ711" s="305"/>
      <c r="CK711" s="305"/>
      <c r="CL711" s="305"/>
      <c r="CM711" s="305"/>
      <c r="CN711" s="305"/>
      <c r="CO711" s="305"/>
      <c r="CP711" s="305"/>
      <c r="CQ711" s="305"/>
      <c r="CR711" s="305"/>
      <c r="CS711" s="305"/>
      <c r="CT711" s="305"/>
      <c r="CU711" s="305"/>
      <c r="CV711" s="305"/>
      <c r="CW711" s="305"/>
      <c r="CX711" s="305"/>
      <c r="CY711" s="305"/>
      <c r="CZ711" s="305"/>
      <c r="DA711" s="305"/>
      <c r="DB711" s="305"/>
      <c r="DC711" s="305"/>
      <c r="DD711" s="305"/>
      <c r="DE711" s="305"/>
      <c r="DF711" s="305"/>
      <c r="DG711" s="305"/>
      <c r="DH711" s="305"/>
      <c r="DI711" s="305"/>
    </row>
    <row r="712" spans="1:113" s="306" customFormat="1" ht="51">
      <c r="A712" s="4">
        <v>54</v>
      </c>
      <c r="B712" s="4">
        <v>19</v>
      </c>
      <c r="C712" s="327" t="s">
        <v>4628</v>
      </c>
      <c r="D712" s="308" t="s">
        <v>4629</v>
      </c>
      <c r="E712" s="308" t="s">
        <v>4630</v>
      </c>
      <c r="F712" s="307" t="s">
        <v>4631</v>
      </c>
      <c r="G712" s="4" t="s">
        <v>4632</v>
      </c>
      <c r="H712" s="112">
        <v>4500</v>
      </c>
      <c r="I712" s="33"/>
      <c r="J712" s="339"/>
      <c r="K712" s="4" t="s">
        <v>4633</v>
      </c>
      <c r="L712" s="308" t="s">
        <v>4634</v>
      </c>
      <c r="M712" s="4" t="s">
        <v>4580</v>
      </c>
      <c r="N712" s="305"/>
      <c r="O712" s="305"/>
      <c r="P712" s="305"/>
      <c r="Q712" s="305"/>
      <c r="R712" s="305"/>
      <c r="S712" s="305"/>
      <c r="T712" s="305"/>
      <c r="U712" s="305"/>
      <c r="V712" s="305"/>
      <c r="W712" s="305"/>
      <c r="X712" s="305"/>
      <c r="Y712" s="305"/>
      <c r="Z712" s="305"/>
      <c r="AA712" s="305"/>
      <c r="AB712" s="305"/>
      <c r="AC712" s="305"/>
      <c r="AD712" s="305"/>
      <c r="AE712" s="305"/>
      <c r="AF712" s="305"/>
      <c r="AG712" s="305"/>
      <c r="AH712" s="305"/>
      <c r="AI712" s="305"/>
      <c r="AJ712" s="305"/>
      <c r="AK712" s="305"/>
      <c r="AL712" s="305"/>
      <c r="AM712" s="305"/>
      <c r="AN712" s="305"/>
      <c r="AO712" s="305"/>
      <c r="AP712" s="305"/>
      <c r="AQ712" s="305"/>
      <c r="AR712" s="305"/>
      <c r="AS712" s="305"/>
      <c r="AT712" s="305"/>
      <c r="AU712" s="305"/>
      <c r="AV712" s="305"/>
      <c r="AW712" s="305"/>
      <c r="AX712" s="305"/>
      <c r="AY712" s="305"/>
      <c r="AZ712" s="305"/>
      <c r="BA712" s="305"/>
      <c r="BB712" s="305"/>
      <c r="BC712" s="305"/>
      <c r="BD712" s="305"/>
      <c r="BE712" s="305"/>
      <c r="BF712" s="305"/>
      <c r="BG712" s="305"/>
      <c r="BH712" s="305"/>
      <c r="BI712" s="305"/>
      <c r="BJ712" s="305"/>
      <c r="BK712" s="305"/>
      <c r="BL712" s="305"/>
      <c r="BM712" s="305"/>
      <c r="BN712" s="305"/>
      <c r="BO712" s="305"/>
      <c r="BP712" s="305"/>
      <c r="BQ712" s="305"/>
      <c r="BR712" s="305"/>
      <c r="BS712" s="305"/>
      <c r="BT712" s="305"/>
      <c r="BU712" s="305"/>
      <c r="BV712" s="305"/>
      <c r="BW712" s="305"/>
      <c r="BX712" s="305"/>
      <c r="BY712" s="305"/>
      <c r="BZ712" s="305"/>
      <c r="CA712" s="305"/>
      <c r="CB712" s="305"/>
      <c r="CC712" s="305"/>
      <c r="CD712" s="305"/>
      <c r="CE712" s="305"/>
      <c r="CF712" s="305"/>
      <c r="CG712" s="305"/>
      <c r="CH712" s="305"/>
      <c r="CI712" s="305"/>
      <c r="CJ712" s="305"/>
      <c r="CK712" s="305"/>
      <c r="CL712" s="305"/>
      <c r="CM712" s="305"/>
      <c r="CN712" s="305"/>
      <c r="CO712" s="305"/>
      <c r="CP712" s="305"/>
      <c r="CQ712" s="305"/>
      <c r="CR712" s="305"/>
      <c r="CS712" s="305"/>
      <c r="CT712" s="305"/>
      <c r="CU712" s="305"/>
      <c r="CV712" s="305"/>
      <c r="CW712" s="305"/>
      <c r="CX712" s="305"/>
      <c r="CY712" s="305"/>
      <c r="CZ712" s="305"/>
      <c r="DA712" s="305"/>
      <c r="DB712" s="305"/>
      <c r="DC712" s="305"/>
      <c r="DD712" s="305"/>
      <c r="DE712" s="305"/>
      <c r="DF712" s="305"/>
      <c r="DG712" s="305"/>
      <c r="DH712" s="305"/>
      <c r="DI712" s="305"/>
    </row>
    <row r="713" spans="1:113" s="306" customFormat="1" ht="51">
      <c r="A713" s="4">
        <v>55</v>
      </c>
      <c r="B713" s="4">
        <v>20</v>
      </c>
      <c r="C713" s="327" t="s">
        <v>4635</v>
      </c>
      <c r="D713" s="308" t="s">
        <v>4636</v>
      </c>
      <c r="E713" s="308" t="s">
        <v>4637</v>
      </c>
      <c r="F713" s="307" t="s">
        <v>4638</v>
      </c>
      <c r="G713" s="4" t="s">
        <v>4449</v>
      </c>
      <c r="H713" s="112">
        <v>3200</v>
      </c>
      <c r="I713" s="33"/>
      <c r="J713" s="339"/>
      <c r="K713" s="4" t="s">
        <v>4633</v>
      </c>
      <c r="L713" s="308" t="s">
        <v>4639</v>
      </c>
      <c r="M713" s="4" t="s">
        <v>4580</v>
      </c>
      <c r="N713" s="305"/>
      <c r="O713" s="305"/>
      <c r="P713" s="305"/>
      <c r="Q713" s="305"/>
      <c r="R713" s="305"/>
      <c r="S713" s="305"/>
      <c r="T713" s="305"/>
      <c r="U713" s="305"/>
      <c r="V713" s="305"/>
      <c r="W713" s="305"/>
      <c r="X713" s="305"/>
      <c r="Y713" s="305"/>
      <c r="Z713" s="305"/>
      <c r="AA713" s="305"/>
      <c r="AB713" s="305"/>
      <c r="AC713" s="305"/>
      <c r="AD713" s="305"/>
      <c r="AE713" s="305"/>
      <c r="AF713" s="305"/>
      <c r="AG713" s="305"/>
      <c r="AH713" s="305"/>
      <c r="AI713" s="305"/>
      <c r="AJ713" s="305"/>
      <c r="AK713" s="305"/>
      <c r="AL713" s="305"/>
      <c r="AM713" s="305"/>
      <c r="AN713" s="305"/>
      <c r="AO713" s="305"/>
      <c r="AP713" s="305"/>
      <c r="AQ713" s="305"/>
      <c r="AR713" s="305"/>
      <c r="AS713" s="305"/>
      <c r="AT713" s="305"/>
      <c r="AU713" s="305"/>
      <c r="AV713" s="305"/>
      <c r="AW713" s="305"/>
      <c r="AX713" s="305"/>
      <c r="AY713" s="305"/>
      <c r="AZ713" s="305"/>
      <c r="BA713" s="305"/>
      <c r="BB713" s="305"/>
      <c r="BC713" s="305"/>
      <c r="BD713" s="305"/>
      <c r="BE713" s="305"/>
      <c r="BF713" s="305"/>
      <c r="BG713" s="305"/>
      <c r="BH713" s="305"/>
      <c r="BI713" s="305"/>
      <c r="BJ713" s="305"/>
      <c r="BK713" s="305"/>
      <c r="BL713" s="305"/>
      <c r="BM713" s="305"/>
      <c r="BN713" s="305"/>
      <c r="BO713" s="305"/>
      <c r="BP713" s="305"/>
      <c r="BQ713" s="305"/>
      <c r="BR713" s="305"/>
      <c r="BS713" s="305"/>
      <c r="BT713" s="305"/>
      <c r="BU713" s="305"/>
      <c r="BV713" s="305"/>
      <c r="BW713" s="305"/>
      <c r="BX713" s="305"/>
      <c r="BY713" s="305"/>
      <c r="BZ713" s="305"/>
      <c r="CA713" s="305"/>
      <c r="CB713" s="305"/>
      <c r="CC713" s="305"/>
      <c r="CD713" s="305"/>
      <c r="CE713" s="305"/>
      <c r="CF713" s="305"/>
      <c r="CG713" s="305"/>
      <c r="CH713" s="305"/>
      <c r="CI713" s="305"/>
      <c r="CJ713" s="305"/>
      <c r="CK713" s="305"/>
      <c r="CL713" s="305"/>
      <c r="CM713" s="305"/>
      <c r="CN713" s="305"/>
      <c r="CO713" s="305"/>
      <c r="CP713" s="305"/>
      <c r="CQ713" s="305"/>
      <c r="CR713" s="305"/>
      <c r="CS713" s="305"/>
      <c r="CT713" s="305"/>
      <c r="CU713" s="305"/>
      <c r="CV713" s="305"/>
      <c r="CW713" s="305"/>
      <c r="CX713" s="305"/>
      <c r="CY713" s="305"/>
      <c r="CZ713" s="305"/>
      <c r="DA713" s="305"/>
      <c r="DB713" s="305"/>
      <c r="DC713" s="305"/>
      <c r="DD713" s="305"/>
      <c r="DE713" s="305"/>
      <c r="DF713" s="305"/>
      <c r="DG713" s="305"/>
      <c r="DH713" s="305"/>
      <c r="DI713" s="305"/>
    </row>
    <row r="714" spans="1:113" s="306" customFormat="1" ht="51">
      <c r="A714" s="4">
        <v>56</v>
      </c>
      <c r="B714" s="97">
        <v>21</v>
      </c>
      <c r="C714" s="327" t="s">
        <v>4640</v>
      </c>
      <c r="D714" s="308" t="s">
        <v>4636</v>
      </c>
      <c r="E714" s="308" t="s">
        <v>4641</v>
      </c>
      <c r="F714" s="307" t="s">
        <v>4642</v>
      </c>
      <c r="G714" s="4" t="s">
        <v>4470</v>
      </c>
      <c r="H714" s="112">
        <v>4500</v>
      </c>
      <c r="I714" s="33"/>
      <c r="J714" s="339"/>
      <c r="K714" s="4" t="s">
        <v>4633</v>
      </c>
      <c r="L714" s="308" t="s">
        <v>4643</v>
      </c>
      <c r="M714" s="4" t="s">
        <v>4580</v>
      </c>
      <c r="N714" s="305"/>
      <c r="O714" s="305"/>
      <c r="P714" s="305"/>
      <c r="Q714" s="305"/>
      <c r="R714" s="305"/>
      <c r="S714" s="305"/>
      <c r="T714" s="305"/>
      <c r="U714" s="305"/>
      <c r="V714" s="305"/>
      <c r="W714" s="305"/>
      <c r="X714" s="305"/>
      <c r="Y714" s="305"/>
      <c r="Z714" s="305"/>
      <c r="AA714" s="305"/>
      <c r="AB714" s="305"/>
      <c r="AC714" s="305"/>
      <c r="AD714" s="305"/>
      <c r="AE714" s="305"/>
      <c r="AF714" s="305"/>
      <c r="AG714" s="305"/>
      <c r="AH714" s="305"/>
      <c r="AI714" s="305"/>
      <c r="AJ714" s="305"/>
      <c r="AK714" s="305"/>
      <c r="AL714" s="305"/>
      <c r="AM714" s="305"/>
      <c r="AN714" s="305"/>
      <c r="AO714" s="305"/>
      <c r="AP714" s="305"/>
      <c r="AQ714" s="305"/>
      <c r="AR714" s="305"/>
      <c r="AS714" s="305"/>
      <c r="AT714" s="305"/>
      <c r="AU714" s="305"/>
      <c r="AV714" s="305"/>
      <c r="AW714" s="305"/>
      <c r="AX714" s="305"/>
      <c r="AY714" s="305"/>
      <c r="AZ714" s="305"/>
      <c r="BA714" s="305"/>
      <c r="BB714" s="305"/>
      <c r="BC714" s="305"/>
      <c r="BD714" s="305"/>
      <c r="BE714" s="305"/>
      <c r="BF714" s="305"/>
      <c r="BG714" s="305"/>
      <c r="BH714" s="305"/>
      <c r="BI714" s="305"/>
      <c r="BJ714" s="305"/>
      <c r="BK714" s="305"/>
      <c r="BL714" s="305"/>
      <c r="BM714" s="305"/>
      <c r="BN714" s="305"/>
      <c r="BO714" s="305"/>
      <c r="BP714" s="305"/>
      <c r="BQ714" s="305"/>
      <c r="BR714" s="305"/>
      <c r="BS714" s="305"/>
      <c r="BT714" s="305"/>
      <c r="BU714" s="305"/>
      <c r="BV714" s="305"/>
      <c r="BW714" s="305"/>
      <c r="BX714" s="305"/>
      <c r="BY714" s="305"/>
      <c r="BZ714" s="305"/>
      <c r="CA714" s="305"/>
      <c r="CB714" s="305"/>
      <c r="CC714" s="305"/>
      <c r="CD714" s="305"/>
      <c r="CE714" s="305"/>
      <c r="CF714" s="305"/>
      <c r="CG714" s="305"/>
      <c r="CH714" s="305"/>
      <c r="CI714" s="305"/>
      <c r="CJ714" s="305"/>
      <c r="CK714" s="305"/>
      <c r="CL714" s="305"/>
      <c r="CM714" s="305"/>
      <c r="CN714" s="305"/>
      <c r="CO714" s="305"/>
      <c r="CP714" s="305"/>
      <c r="CQ714" s="305"/>
      <c r="CR714" s="305"/>
      <c r="CS714" s="305"/>
      <c r="CT714" s="305"/>
      <c r="CU714" s="305"/>
      <c r="CV714" s="305"/>
      <c r="CW714" s="305"/>
      <c r="CX714" s="305"/>
      <c r="CY714" s="305"/>
      <c r="CZ714" s="305"/>
      <c r="DA714" s="305"/>
      <c r="DB714" s="305"/>
      <c r="DC714" s="305"/>
      <c r="DD714" s="305"/>
      <c r="DE714" s="305"/>
      <c r="DF714" s="305"/>
      <c r="DG714" s="305"/>
      <c r="DH714" s="305"/>
      <c r="DI714" s="305"/>
    </row>
    <row r="715" spans="1:113" s="306" customFormat="1" ht="51">
      <c r="A715" s="4">
        <v>57</v>
      </c>
      <c r="B715" s="4">
        <v>22</v>
      </c>
      <c r="C715" s="327" t="s">
        <v>4644</v>
      </c>
      <c r="D715" s="308" t="s">
        <v>4645</v>
      </c>
      <c r="E715" s="308" t="s">
        <v>4646</v>
      </c>
      <c r="F715" s="307" t="s">
        <v>4647</v>
      </c>
      <c r="G715" s="4" t="s">
        <v>4648</v>
      </c>
      <c r="H715" s="328">
        <v>5000</v>
      </c>
      <c r="I715" s="33"/>
      <c r="J715" s="33"/>
      <c r="K715" s="4" t="s">
        <v>4586</v>
      </c>
      <c r="L715" s="308" t="s">
        <v>4649</v>
      </c>
      <c r="M715" s="4" t="s">
        <v>4580</v>
      </c>
      <c r="N715" s="305"/>
      <c r="O715" s="305"/>
      <c r="P715" s="305"/>
      <c r="Q715" s="305"/>
      <c r="R715" s="305"/>
      <c r="S715" s="305"/>
      <c r="T715" s="305"/>
      <c r="U715" s="305"/>
      <c r="V715" s="305"/>
      <c r="W715" s="305"/>
      <c r="X715" s="305"/>
      <c r="Y715" s="305"/>
      <c r="Z715" s="305"/>
      <c r="AA715" s="305"/>
      <c r="AB715" s="305"/>
      <c r="AC715" s="305"/>
      <c r="AD715" s="305"/>
      <c r="AE715" s="305"/>
      <c r="AF715" s="305"/>
      <c r="AG715" s="305"/>
      <c r="AH715" s="305"/>
      <c r="AI715" s="305"/>
      <c r="AJ715" s="305"/>
      <c r="AK715" s="305"/>
      <c r="AL715" s="305"/>
      <c r="AM715" s="305"/>
      <c r="AN715" s="305"/>
      <c r="AO715" s="305"/>
      <c r="AP715" s="305"/>
      <c r="AQ715" s="305"/>
      <c r="AR715" s="305"/>
      <c r="AS715" s="305"/>
      <c r="AT715" s="305"/>
      <c r="AU715" s="305"/>
      <c r="AV715" s="305"/>
      <c r="AW715" s="305"/>
      <c r="AX715" s="305"/>
      <c r="AY715" s="305"/>
      <c r="AZ715" s="305"/>
      <c r="BA715" s="305"/>
      <c r="BB715" s="305"/>
      <c r="BC715" s="305"/>
      <c r="BD715" s="305"/>
      <c r="BE715" s="305"/>
      <c r="BF715" s="305"/>
      <c r="BG715" s="305"/>
      <c r="BH715" s="305"/>
      <c r="BI715" s="305"/>
      <c r="BJ715" s="305"/>
      <c r="BK715" s="305"/>
      <c r="BL715" s="305"/>
      <c r="BM715" s="305"/>
      <c r="BN715" s="305"/>
      <c r="BO715" s="305"/>
      <c r="BP715" s="305"/>
      <c r="BQ715" s="305"/>
      <c r="BR715" s="305"/>
      <c r="BS715" s="305"/>
      <c r="BT715" s="305"/>
      <c r="BU715" s="305"/>
      <c r="BV715" s="305"/>
      <c r="BW715" s="305"/>
      <c r="BX715" s="305"/>
      <c r="BY715" s="305"/>
      <c r="BZ715" s="305"/>
      <c r="CA715" s="305"/>
      <c r="CB715" s="305"/>
      <c r="CC715" s="305"/>
      <c r="CD715" s="305"/>
      <c r="CE715" s="305"/>
      <c r="CF715" s="305"/>
      <c r="CG715" s="305"/>
      <c r="CH715" s="305"/>
      <c r="CI715" s="305"/>
      <c r="CJ715" s="305"/>
      <c r="CK715" s="305"/>
      <c r="CL715" s="305"/>
      <c r="CM715" s="305"/>
      <c r="CN715" s="305"/>
      <c r="CO715" s="305"/>
      <c r="CP715" s="305"/>
      <c r="CQ715" s="305"/>
      <c r="CR715" s="305"/>
      <c r="CS715" s="305"/>
      <c r="CT715" s="305"/>
      <c r="CU715" s="305"/>
      <c r="CV715" s="305"/>
      <c r="CW715" s="305"/>
      <c r="CX715" s="305"/>
      <c r="CY715" s="305"/>
      <c r="CZ715" s="305"/>
      <c r="DA715" s="305"/>
      <c r="DB715" s="305"/>
      <c r="DC715" s="305"/>
      <c r="DD715" s="305"/>
      <c r="DE715" s="305"/>
      <c r="DF715" s="305"/>
      <c r="DG715" s="305"/>
      <c r="DH715" s="305"/>
      <c r="DI715" s="305"/>
    </row>
    <row r="716" spans="1:113" s="306" customFormat="1" ht="51">
      <c r="A716" s="4">
        <v>58</v>
      </c>
      <c r="B716" s="4">
        <v>23</v>
      </c>
      <c r="C716" s="327" t="s">
        <v>4650</v>
      </c>
      <c r="D716" s="308" t="s">
        <v>4651</v>
      </c>
      <c r="E716" s="308" t="s">
        <v>4652</v>
      </c>
      <c r="F716" s="307" t="s">
        <v>4653</v>
      </c>
      <c r="G716" s="4" t="s">
        <v>4632</v>
      </c>
      <c r="H716" s="112">
        <v>7200</v>
      </c>
      <c r="I716" s="33"/>
      <c r="J716" s="335"/>
      <c r="K716" s="4" t="s">
        <v>4586</v>
      </c>
      <c r="L716" s="308" t="s">
        <v>4654</v>
      </c>
      <c r="M716" s="4" t="s">
        <v>4580</v>
      </c>
      <c r="N716" s="305"/>
      <c r="O716" s="305"/>
      <c r="P716" s="305"/>
      <c r="Q716" s="305"/>
      <c r="R716" s="305"/>
      <c r="S716" s="305"/>
      <c r="T716" s="305"/>
      <c r="U716" s="305"/>
      <c r="V716" s="305"/>
      <c r="W716" s="305"/>
      <c r="X716" s="305"/>
      <c r="Y716" s="305"/>
      <c r="Z716" s="305"/>
      <c r="AA716" s="305"/>
      <c r="AB716" s="305"/>
      <c r="AC716" s="305"/>
      <c r="AD716" s="305"/>
      <c r="AE716" s="305"/>
      <c r="AF716" s="305"/>
      <c r="AG716" s="305"/>
      <c r="AH716" s="305"/>
      <c r="AI716" s="305"/>
      <c r="AJ716" s="305"/>
      <c r="AK716" s="305"/>
      <c r="AL716" s="305"/>
      <c r="AM716" s="305"/>
      <c r="AN716" s="305"/>
      <c r="AO716" s="305"/>
      <c r="AP716" s="305"/>
      <c r="AQ716" s="305"/>
      <c r="AR716" s="305"/>
      <c r="AS716" s="305"/>
      <c r="AT716" s="305"/>
      <c r="AU716" s="305"/>
      <c r="AV716" s="305"/>
      <c r="AW716" s="305"/>
      <c r="AX716" s="305"/>
      <c r="AY716" s="305"/>
      <c r="AZ716" s="305"/>
      <c r="BA716" s="305"/>
      <c r="BB716" s="305"/>
      <c r="BC716" s="305"/>
      <c r="BD716" s="305"/>
      <c r="BE716" s="305"/>
      <c r="BF716" s="305"/>
      <c r="BG716" s="305"/>
      <c r="BH716" s="305"/>
      <c r="BI716" s="305"/>
      <c r="BJ716" s="305"/>
      <c r="BK716" s="305"/>
      <c r="BL716" s="305"/>
      <c r="BM716" s="305"/>
      <c r="BN716" s="305"/>
      <c r="BO716" s="305"/>
      <c r="BP716" s="305"/>
      <c r="BQ716" s="305"/>
      <c r="BR716" s="305"/>
      <c r="BS716" s="305"/>
      <c r="BT716" s="305"/>
      <c r="BU716" s="305"/>
      <c r="BV716" s="305"/>
      <c r="BW716" s="305"/>
      <c r="BX716" s="305"/>
      <c r="BY716" s="305"/>
      <c r="BZ716" s="305"/>
      <c r="CA716" s="305"/>
      <c r="CB716" s="305"/>
      <c r="CC716" s="305"/>
      <c r="CD716" s="305"/>
      <c r="CE716" s="305"/>
      <c r="CF716" s="305"/>
      <c r="CG716" s="305"/>
      <c r="CH716" s="305"/>
      <c r="CI716" s="305"/>
      <c r="CJ716" s="305"/>
      <c r="CK716" s="305"/>
      <c r="CL716" s="305"/>
      <c r="CM716" s="305"/>
      <c r="CN716" s="305"/>
      <c r="CO716" s="305"/>
      <c r="CP716" s="305"/>
      <c r="CQ716" s="305"/>
      <c r="CR716" s="305"/>
      <c r="CS716" s="305"/>
      <c r="CT716" s="305"/>
      <c r="CU716" s="305"/>
      <c r="CV716" s="305"/>
      <c r="CW716" s="305"/>
      <c r="CX716" s="305"/>
      <c r="CY716" s="305"/>
      <c r="CZ716" s="305"/>
      <c r="DA716" s="305"/>
      <c r="DB716" s="305"/>
      <c r="DC716" s="305"/>
      <c r="DD716" s="305"/>
      <c r="DE716" s="305"/>
      <c r="DF716" s="305"/>
      <c r="DG716" s="305"/>
      <c r="DH716" s="305"/>
      <c r="DI716" s="305"/>
    </row>
    <row r="717" spans="1:113" s="306" customFormat="1" ht="38.25" customHeight="1">
      <c r="A717" s="4">
        <v>59</v>
      </c>
      <c r="B717" s="4">
        <v>24</v>
      </c>
      <c r="C717" s="347" t="s">
        <v>4655</v>
      </c>
      <c r="D717" s="4" t="s">
        <v>4656</v>
      </c>
      <c r="E717" s="325" t="s">
        <v>4657</v>
      </c>
      <c r="F717" s="97" t="s">
        <v>4658</v>
      </c>
      <c r="G717" s="4" t="s">
        <v>4659</v>
      </c>
      <c r="H717" s="328">
        <v>4200</v>
      </c>
      <c r="I717" s="33"/>
      <c r="J717" s="33"/>
      <c r="K717" s="33">
        <v>2022018</v>
      </c>
      <c r="L717" s="4" t="s">
        <v>4660</v>
      </c>
      <c r="M717" s="4" t="s">
        <v>4580</v>
      </c>
      <c r="N717" s="305"/>
      <c r="O717" s="305"/>
      <c r="P717" s="305"/>
      <c r="Q717" s="305"/>
      <c r="R717" s="305"/>
      <c r="S717" s="305"/>
      <c r="T717" s="305"/>
      <c r="U717" s="305"/>
      <c r="V717" s="305"/>
      <c r="W717" s="305"/>
      <c r="X717" s="305"/>
      <c r="Y717" s="305"/>
      <c r="Z717" s="305"/>
      <c r="AA717" s="305"/>
      <c r="AB717" s="305"/>
      <c r="AC717" s="305"/>
      <c r="AD717" s="305"/>
      <c r="AE717" s="305"/>
      <c r="AF717" s="305"/>
      <c r="AG717" s="305"/>
      <c r="AH717" s="305"/>
      <c r="AI717" s="305"/>
      <c r="AJ717" s="305"/>
      <c r="AK717" s="305"/>
      <c r="AL717" s="305"/>
      <c r="AM717" s="305"/>
      <c r="AN717" s="305"/>
      <c r="AO717" s="305"/>
      <c r="AP717" s="305"/>
      <c r="AQ717" s="305"/>
      <c r="AR717" s="305"/>
      <c r="AS717" s="305"/>
      <c r="AT717" s="305"/>
      <c r="AU717" s="305"/>
      <c r="AV717" s="305"/>
      <c r="AW717" s="305"/>
      <c r="AX717" s="305"/>
      <c r="AY717" s="305"/>
      <c r="AZ717" s="305"/>
      <c r="BA717" s="305"/>
      <c r="BB717" s="305"/>
      <c r="BC717" s="305"/>
      <c r="BD717" s="305"/>
      <c r="BE717" s="305"/>
      <c r="BF717" s="305"/>
      <c r="BG717" s="305"/>
      <c r="BH717" s="305"/>
      <c r="BI717" s="305"/>
      <c r="BJ717" s="305"/>
      <c r="BK717" s="305"/>
      <c r="BL717" s="305"/>
      <c r="BM717" s="305"/>
      <c r="BN717" s="305"/>
      <c r="BO717" s="305"/>
      <c r="BP717" s="305"/>
      <c r="BQ717" s="305"/>
      <c r="BR717" s="305"/>
      <c r="BS717" s="305"/>
      <c r="BT717" s="305"/>
      <c r="BU717" s="305"/>
      <c r="BV717" s="305"/>
      <c r="BW717" s="305"/>
      <c r="BX717" s="305"/>
      <c r="BY717" s="305"/>
      <c r="BZ717" s="305"/>
      <c r="CA717" s="305"/>
      <c r="CB717" s="305"/>
      <c r="CC717" s="305"/>
      <c r="CD717" s="305"/>
      <c r="CE717" s="305"/>
      <c r="CF717" s="305"/>
      <c r="CG717" s="305"/>
      <c r="CH717" s="305"/>
      <c r="CI717" s="305"/>
      <c r="CJ717" s="305"/>
      <c r="CK717" s="305"/>
      <c r="CL717" s="305"/>
      <c r="CM717" s="305"/>
      <c r="CN717" s="305"/>
      <c r="CO717" s="305"/>
      <c r="CP717" s="305"/>
      <c r="CQ717" s="305"/>
      <c r="CR717" s="305"/>
      <c r="CS717" s="305"/>
      <c r="CT717" s="305"/>
      <c r="CU717" s="305"/>
      <c r="CV717" s="305"/>
      <c r="CW717" s="305"/>
      <c r="CX717" s="305"/>
      <c r="CY717" s="305"/>
      <c r="CZ717" s="305"/>
      <c r="DA717" s="305"/>
      <c r="DB717" s="305"/>
      <c r="DC717" s="305"/>
      <c r="DD717" s="305"/>
      <c r="DE717" s="305"/>
      <c r="DF717" s="305"/>
      <c r="DG717" s="305"/>
      <c r="DH717" s="305"/>
      <c r="DI717" s="305"/>
    </row>
    <row r="718" spans="1:113" s="306" customFormat="1" ht="38.25" customHeight="1">
      <c r="A718" s="4">
        <v>60</v>
      </c>
      <c r="B718" s="97">
        <v>25</v>
      </c>
      <c r="C718" s="327" t="s">
        <v>4661</v>
      </c>
      <c r="D718" s="308" t="s">
        <v>4662</v>
      </c>
      <c r="E718" s="308" t="s">
        <v>4663</v>
      </c>
      <c r="F718" s="307" t="s">
        <v>4664</v>
      </c>
      <c r="G718" s="4" t="s">
        <v>4309</v>
      </c>
      <c r="H718" s="112">
        <v>4800</v>
      </c>
      <c r="I718" s="33"/>
      <c r="J718" s="339"/>
      <c r="K718" s="4" t="s">
        <v>4665</v>
      </c>
      <c r="L718" s="308" t="s">
        <v>4666</v>
      </c>
      <c r="M718" s="4" t="s">
        <v>4580</v>
      </c>
      <c r="N718" s="305"/>
      <c r="O718" s="305"/>
      <c r="P718" s="305"/>
      <c r="Q718" s="305"/>
      <c r="R718" s="305"/>
      <c r="S718" s="305"/>
      <c r="T718" s="305"/>
      <c r="U718" s="305"/>
      <c r="V718" s="305"/>
      <c r="W718" s="305"/>
      <c r="X718" s="305"/>
      <c r="Y718" s="305"/>
      <c r="Z718" s="305"/>
      <c r="AA718" s="305"/>
      <c r="AB718" s="305"/>
      <c r="AC718" s="305"/>
      <c r="AD718" s="305"/>
      <c r="AE718" s="305"/>
      <c r="AF718" s="305"/>
      <c r="AG718" s="305"/>
      <c r="AH718" s="305"/>
      <c r="AI718" s="305"/>
      <c r="AJ718" s="305"/>
      <c r="AK718" s="305"/>
      <c r="AL718" s="305"/>
      <c r="AM718" s="305"/>
      <c r="AN718" s="305"/>
      <c r="AO718" s="305"/>
      <c r="AP718" s="305"/>
      <c r="AQ718" s="305"/>
      <c r="AR718" s="305"/>
      <c r="AS718" s="305"/>
      <c r="AT718" s="305"/>
      <c r="AU718" s="305"/>
      <c r="AV718" s="305"/>
      <c r="AW718" s="305"/>
      <c r="AX718" s="305"/>
      <c r="AY718" s="305"/>
      <c r="AZ718" s="305"/>
      <c r="BA718" s="305"/>
      <c r="BB718" s="305"/>
      <c r="BC718" s="305"/>
      <c r="BD718" s="305"/>
      <c r="BE718" s="305"/>
      <c r="BF718" s="305"/>
      <c r="BG718" s="305"/>
      <c r="BH718" s="305"/>
      <c r="BI718" s="305"/>
      <c r="BJ718" s="305"/>
      <c r="BK718" s="305"/>
      <c r="BL718" s="305"/>
      <c r="BM718" s="305"/>
      <c r="BN718" s="305"/>
      <c r="BO718" s="305"/>
      <c r="BP718" s="305"/>
      <c r="BQ718" s="305"/>
      <c r="BR718" s="305"/>
      <c r="BS718" s="305"/>
      <c r="BT718" s="305"/>
      <c r="BU718" s="305"/>
      <c r="BV718" s="305"/>
      <c r="BW718" s="305"/>
      <c r="BX718" s="305"/>
      <c r="BY718" s="305"/>
      <c r="BZ718" s="305"/>
      <c r="CA718" s="305"/>
      <c r="CB718" s="305"/>
      <c r="CC718" s="305"/>
      <c r="CD718" s="305"/>
      <c r="CE718" s="305"/>
      <c r="CF718" s="305"/>
      <c r="CG718" s="305"/>
      <c r="CH718" s="305"/>
      <c r="CI718" s="305"/>
      <c r="CJ718" s="305"/>
      <c r="CK718" s="305"/>
      <c r="CL718" s="305"/>
      <c r="CM718" s="305"/>
      <c r="CN718" s="305"/>
      <c r="CO718" s="305"/>
      <c r="CP718" s="305"/>
      <c r="CQ718" s="305"/>
      <c r="CR718" s="305"/>
      <c r="CS718" s="305"/>
      <c r="CT718" s="305"/>
      <c r="CU718" s="305"/>
      <c r="CV718" s="305"/>
      <c r="CW718" s="305"/>
      <c r="CX718" s="305"/>
      <c r="CY718" s="305"/>
      <c r="CZ718" s="305"/>
      <c r="DA718" s="305"/>
      <c r="DB718" s="305"/>
      <c r="DC718" s="305"/>
      <c r="DD718" s="305"/>
      <c r="DE718" s="305"/>
      <c r="DF718" s="305"/>
      <c r="DG718" s="305"/>
      <c r="DH718" s="305"/>
      <c r="DI718" s="305"/>
    </row>
    <row r="719" spans="1:113" s="306" customFormat="1" ht="38.25" customHeight="1">
      <c r="A719" s="4">
        <v>61</v>
      </c>
      <c r="B719" s="4">
        <v>26</v>
      </c>
      <c r="C719" s="327" t="s">
        <v>4667</v>
      </c>
      <c r="D719" s="308" t="s">
        <v>4668</v>
      </c>
      <c r="E719" s="308" t="s">
        <v>4669</v>
      </c>
      <c r="F719" s="307" t="s">
        <v>4670</v>
      </c>
      <c r="G719" s="4" t="s">
        <v>4671</v>
      </c>
      <c r="H719" s="112">
        <v>10050</v>
      </c>
      <c r="I719" s="33"/>
      <c r="J719" s="339"/>
      <c r="K719" s="4" t="s">
        <v>4665</v>
      </c>
      <c r="L719" s="308" t="s">
        <v>4672</v>
      </c>
      <c r="M719" s="4" t="s">
        <v>4580</v>
      </c>
      <c r="N719" s="305"/>
      <c r="O719" s="305"/>
      <c r="P719" s="305"/>
      <c r="Q719" s="305"/>
      <c r="R719" s="305"/>
      <c r="S719" s="305"/>
      <c r="T719" s="305"/>
      <c r="U719" s="305"/>
      <c r="V719" s="305"/>
      <c r="W719" s="305"/>
      <c r="X719" s="305"/>
      <c r="Y719" s="305"/>
      <c r="Z719" s="305"/>
      <c r="AA719" s="305"/>
      <c r="AB719" s="305"/>
      <c r="AC719" s="305"/>
      <c r="AD719" s="305"/>
      <c r="AE719" s="305"/>
      <c r="AF719" s="305"/>
      <c r="AG719" s="305"/>
      <c r="AH719" s="305"/>
      <c r="AI719" s="305"/>
      <c r="AJ719" s="305"/>
      <c r="AK719" s="305"/>
      <c r="AL719" s="305"/>
      <c r="AM719" s="305"/>
      <c r="AN719" s="305"/>
      <c r="AO719" s="305"/>
      <c r="AP719" s="305"/>
      <c r="AQ719" s="305"/>
      <c r="AR719" s="305"/>
      <c r="AS719" s="305"/>
      <c r="AT719" s="305"/>
      <c r="AU719" s="305"/>
      <c r="AV719" s="305"/>
      <c r="AW719" s="305"/>
      <c r="AX719" s="305"/>
      <c r="AY719" s="305"/>
      <c r="AZ719" s="305"/>
      <c r="BA719" s="305"/>
      <c r="BB719" s="305"/>
      <c r="BC719" s="305"/>
      <c r="BD719" s="305"/>
      <c r="BE719" s="305"/>
      <c r="BF719" s="305"/>
      <c r="BG719" s="305"/>
      <c r="BH719" s="305"/>
      <c r="BI719" s="305"/>
      <c r="BJ719" s="305"/>
      <c r="BK719" s="305"/>
      <c r="BL719" s="305"/>
      <c r="BM719" s="305"/>
      <c r="BN719" s="305"/>
      <c r="BO719" s="305"/>
      <c r="BP719" s="305"/>
      <c r="BQ719" s="305"/>
      <c r="BR719" s="305"/>
      <c r="BS719" s="305"/>
      <c r="BT719" s="305"/>
      <c r="BU719" s="305"/>
      <c r="BV719" s="305"/>
      <c r="BW719" s="305"/>
      <c r="BX719" s="305"/>
      <c r="BY719" s="305"/>
      <c r="BZ719" s="305"/>
      <c r="CA719" s="305"/>
      <c r="CB719" s="305"/>
      <c r="CC719" s="305"/>
      <c r="CD719" s="305"/>
      <c r="CE719" s="305"/>
      <c r="CF719" s="305"/>
      <c r="CG719" s="305"/>
      <c r="CH719" s="305"/>
      <c r="CI719" s="305"/>
      <c r="CJ719" s="305"/>
      <c r="CK719" s="305"/>
      <c r="CL719" s="305"/>
      <c r="CM719" s="305"/>
      <c r="CN719" s="305"/>
      <c r="CO719" s="305"/>
      <c r="CP719" s="305"/>
      <c r="CQ719" s="305"/>
      <c r="CR719" s="305"/>
      <c r="CS719" s="305"/>
      <c r="CT719" s="305"/>
      <c r="CU719" s="305"/>
      <c r="CV719" s="305"/>
      <c r="CW719" s="305"/>
      <c r="CX719" s="305"/>
      <c r="CY719" s="305"/>
      <c r="CZ719" s="305"/>
      <c r="DA719" s="305"/>
      <c r="DB719" s="305"/>
      <c r="DC719" s="305"/>
      <c r="DD719" s="305"/>
      <c r="DE719" s="305"/>
      <c r="DF719" s="305"/>
      <c r="DG719" s="305"/>
      <c r="DH719" s="305"/>
      <c r="DI719" s="305"/>
    </row>
    <row r="720" spans="1:113" s="306" customFormat="1" ht="38.25" customHeight="1">
      <c r="A720" s="4">
        <v>62</v>
      </c>
      <c r="B720" s="4">
        <v>27</v>
      </c>
      <c r="C720" s="344" t="s">
        <v>4673</v>
      </c>
      <c r="D720" s="345" t="s">
        <v>4674</v>
      </c>
      <c r="E720" s="345" t="s">
        <v>4675</v>
      </c>
      <c r="F720" s="346" t="s">
        <v>4676</v>
      </c>
      <c r="G720" s="4" t="s">
        <v>4677</v>
      </c>
      <c r="H720" s="328">
        <v>20000</v>
      </c>
      <c r="I720" s="33"/>
      <c r="J720" s="33"/>
      <c r="K720" s="4" t="s">
        <v>2567</v>
      </c>
      <c r="L720" s="345" t="s">
        <v>4678</v>
      </c>
      <c r="M720" s="4" t="s">
        <v>4580</v>
      </c>
      <c r="N720" s="305"/>
      <c r="O720" s="305"/>
      <c r="P720" s="305"/>
      <c r="Q720" s="305"/>
      <c r="R720" s="305"/>
      <c r="S720" s="305"/>
      <c r="T720" s="305"/>
      <c r="U720" s="305"/>
      <c r="V720" s="305"/>
      <c r="W720" s="305"/>
      <c r="X720" s="305"/>
      <c r="Y720" s="305"/>
      <c r="Z720" s="305"/>
      <c r="AA720" s="305"/>
      <c r="AB720" s="305"/>
      <c r="AC720" s="305"/>
      <c r="AD720" s="305"/>
      <c r="AE720" s="305"/>
      <c r="AF720" s="305"/>
      <c r="AG720" s="305"/>
      <c r="AH720" s="305"/>
      <c r="AI720" s="305"/>
      <c r="AJ720" s="305"/>
      <c r="AK720" s="305"/>
      <c r="AL720" s="305"/>
      <c r="AM720" s="305"/>
      <c r="AN720" s="305"/>
      <c r="AO720" s="305"/>
      <c r="AP720" s="305"/>
      <c r="AQ720" s="305"/>
      <c r="AR720" s="305"/>
      <c r="AS720" s="305"/>
      <c r="AT720" s="305"/>
      <c r="AU720" s="305"/>
      <c r="AV720" s="305"/>
      <c r="AW720" s="305"/>
      <c r="AX720" s="305"/>
      <c r="AY720" s="305"/>
      <c r="AZ720" s="305"/>
      <c r="BA720" s="305"/>
      <c r="BB720" s="305"/>
      <c r="BC720" s="305"/>
      <c r="BD720" s="305"/>
      <c r="BE720" s="305"/>
      <c r="BF720" s="305"/>
      <c r="BG720" s="305"/>
      <c r="BH720" s="305"/>
      <c r="BI720" s="305"/>
      <c r="BJ720" s="305"/>
      <c r="BK720" s="305"/>
      <c r="BL720" s="305"/>
      <c r="BM720" s="305"/>
      <c r="BN720" s="305"/>
      <c r="BO720" s="305"/>
      <c r="BP720" s="305"/>
      <c r="BQ720" s="305"/>
      <c r="BR720" s="305"/>
      <c r="BS720" s="305"/>
      <c r="BT720" s="305"/>
      <c r="BU720" s="305"/>
      <c r="BV720" s="305"/>
      <c r="BW720" s="305"/>
      <c r="BX720" s="305"/>
      <c r="BY720" s="305"/>
      <c r="BZ720" s="305"/>
      <c r="CA720" s="305"/>
      <c r="CB720" s="305"/>
      <c r="CC720" s="305"/>
      <c r="CD720" s="305"/>
      <c r="CE720" s="305"/>
      <c r="CF720" s="305"/>
      <c r="CG720" s="305"/>
      <c r="CH720" s="305"/>
      <c r="CI720" s="305"/>
      <c r="CJ720" s="305"/>
      <c r="CK720" s="305"/>
      <c r="CL720" s="305"/>
      <c r="CM720" s="305"/>
      <c r="CN720" s="305"/>
      <c r="CO720" s="305"/>
      <c r="CP720" s="305"/>
      <c r="CQ720" s="305"/>
      <c r="CR720" s="305"/>
      <c r="CS720" s="305"/>
      <c r="CT720" s="305"/>
      <c r="CU720" s="305"/>
      <c r="CV720" s="305"/>
      <c r="CW720" s="305"/>
      <c r="CX720" s="305"/>
      <c r="CY720" s="305"/>
      <c r="CZ720" s="305"/>
      <c r="DA720" s="305"/>
      <c r="DB720" s="305"/>
      <c r="DC720" s="305"/>
      <c r="DD720" s="305"/>
      <c r="DE720" s="305"/>
      <c r="DF720" s="305"/>
      <c r="DG720" s="305"/>
      <c r="DH720" s="305"/>
      <c r="DI720" s="305"/>
    </row>
    <row r="721" spans="1:113" s="306" customFormat="1" ht="38.25" customHeight="1">
      <c r="A721" s="4">
        <v>63</v>
      </c>
      <c r="B721" s="4">
        <v>28</v>
      </c>
      <c r="C721" s="327" t="s">
        <v>4679</v>
      </c>
      <c r="D721" s="308" t="s">
        <v>4680</v>
      </c>
      <c r="E721" s="308" t="s">
        <v>4681</v>
      </c>
      <c r="F721" s="307" t="s">
        <v>4682</v>
      </c>
      <c r="G721" s="4" t="s">
        <v>4470</v>
      </c>
      <c r="H721" s="112">
        <v>5000</v>
      </c>
      <c r="I721" s="33"/>
      <c r="J721" s="339"/>
      <c r="K721" s="4" t="s">
        <v>4665</v>
      </c>
      <c r="L721" s="308" t="s">
        <v>4683</v>
      </c>
      <c r="M721" s="4" t="s">
        <v>4580</v>
      </c>
      <c r="N721" s="305"/>
      <c r="O721" s="305"/>
      <c r="P721" s="305"/>
      <c r="Q721" s="305"/>
      <c r="R721" s="305"/>
      <c r="S721" s="305"/>
      <c r="T721" s="305"/>
      <c r="U721" s="305"/>
      <c r="V721" s="305"/>
      <c r="W721" s="305"/>
      <c r="X721" s="305"/>
      <c r="Y721" s="305"/>
      <c r="Z721" s="305"/>
      <c r="AA721" s="305"/>
      <c r="AB721" s="305"/>
      <c r="AC721" s="305"/>
      <c r="AD721" s="305"/>
      <c r="AE721" s="305"/>
      <c r="AF721" s="305"/>
      <c r="AG721" s="305"/>
      <c r="AH721" s="305"/>
      <c r="AI721" s="305"/>
      <c r="AJ721" s="305"/>
      <c r="AK721" s="305"/>
      <c r="AL721" s="305"/>
      <c r="AM721" s="305"/>
      <c r="AN721" s="305"/>
      <c r="AO721" s="305"/>
      <c r="AP721" s="305"/>
      <c r="AQ721" s="305"/>
      <c r="AR721" s="305"/>
      <c r="AS721" s="305"/>
      <c r="AT721" s="305"/>
      <c r="AU721" s="305"/>
      <c r="AV721" s="305"/>
      <c r="AW721" s="305"/>
      <c r="AX721" s="305"/>
      <c r="AY721" s="305"/>
      <c r="AZ721" s="305"/>
      <c r="BA721" s="305"/>
      <c r="BB721" s="305"/>
      <c r="BC721" s="305"/>
      <c r="BD721" s="305"/>
      <c r="BE721" s="305"/>
      <c r="BF721" s="305"/>
      <c r="BG721" s="305"/>
      <c r="BH721" s="305"/>
      <c r="BI721" s="305"/>
      <c r="BJ721" s="305"/>
      <c r="BK721" s="305"/>
      <c r="BL721" s="305"/>
      <c r="BM721" s="305"/>
      <c r="BN721" s="305"/>
      <c r="BO721" s="305"/>
      <c r="BP721" s="305"/>
      <c r="BQ721" s="305"/>
      <c r="BR721" s="305"/>
      <c r="BS721" s="305"/>
      <c r="BT721" s="305"/>
      <c r="BU721" s="305"/>
      <c r="BV721" s="305"/>
      <c r="BW721" s="305"/>
      <c r="BX721" s="305"/>
      <c r="BY721" s="305"/>
      <c r="BZ721" s="305"/>
      <c r="CA721" s="305"/>
      <c r="CB721" s="305"/>
      <c r="CC721" s="305"/>
      <c r="CD721" s="305"/>
      <c r="CE721" s="305"/>
      <c r="CF721" s="305"/>
      <c r="CG721" s="305"/>
      <c r="CH721" s="305"/>
      <c r="CI721" s="305"/>
      <c r="CJ721" s="305"/>
      <c r="CK721" s="305"/>
      <c r="CL721" s="305"/>
      <c r="CM721" s="305"/>
      <c r="CN721" s="305"/>
      <c r="CO721" s="305"/>
      <c r="CP721" s="305"/>
      <c r="CQ721" s="305"/>
      <c r="CR721" s="305"/>
      <c r="CS721" s="305"/>
      <c r="CT721" s="305"/>
      <c r="CU721" s="305"/>
      <c r="CV721" s="305"/>
      <c r="CW721" s="305"/>
      <c r="CX721" s="305"/>
      <c r="CY721" s="305"/>
      <c r="CZ721" s="305"/>
      <c r="DA721" s="305"/>
      <c r="DB721" s="305"/>
      <c r="DC721" s="305"/>
      <c r="DD721" s="305"/>
      <c r="DE721" s="305"/>
      <c r="DF721" s="305"/>
      <c r="DG721" s="305"/>
      <c r="DH721" s="305"/>
      <c r="DI721" s="305"/>
    </row>
    <row r="722" spans="1:113" s="306" customFormat="1" ht="38.25" customHeight="1">
      <c r="A722" s="4">
        <v>64</v>
      </c>
      <c r="B722" s="97">
        <v>29</v>
      </c>
      <c r="C722" s="327" t="s">
        <v>4661</v>
      </c>
      <c r="D722" s="308" t="s">
        <v>4684</v>
      </c>
      <c r="E722" s="308" t="s">
        <v>4685</v>
      </c>
      <c r="F722" s="307" t="s">
        <v>4686</v>
      </c>
      <c r="G722" s="4" t="s">
        <v>4687</v>
      </c>
      <c r="H722" s="112">
        <v>5200</v>
      </c>
      <c r="I722" s="33"/>
      <c r="J722" s="33"/>
      <c r="K722" s="4" t="s">
        <v>4586</v>
      </c>
      <c r="L722" s="308" t="s">
        <v>4688</v>
      </c>
      <c r="M722" s="4" t="s">
        <v>4580</v>
      </c>
      <c r="N722" s="305"/>
      <c r="O722" s="305"/>
      <c r="P722" s="305"/>
      <c r="Q722" s="305"/>
      <c r="R722" s="305"/>
      <c r="S722" s="305"/>
      <c r="T722" s="305"/>
      <c r="U722" s="305"/>
      <c r="V722" s="305"/>
      <c r="W722" s="305"/>
      <c r="X722" s="305"/>
      <c r="Y722" s="305"/>
      <c r="Z722" s="305"/>
      <c r="AA722" s="305"/>
      <c r="AB722" s="305"/>
      <c r="AC722" s="305"/>
      <c r="AD722" s="305"/>
      <c r="AE722" s="305"/>
      <c r="AF722" s="305"/>
      <c r="AG722" s="305"/>
      <c r="AH722" s="305"/>
      <c r="AI722" s="305"/>
      <c r="AJ722" s="305"/>
      <c r="AK722" s="305"/>
      <c r="AL722" s="305"/>
      <c r="AM722" s="305"/>
      <c r="AN722" s="305"/>
      <c r="AO722" s="305"/>
      <c r="AP722" s="305"/>
      <c r="AQ722" s="305"/>
      <c r="AR722" s="305"/>
      <c r="AS722" s="305"/>
      <c r="AT722" s="305"/>
      <c r="AU722" s="305"/>
      <c r="AV722" s="305"/>
      <c r="AW722" s="305"/>
      <c r="AX722" s="305"/>
      <c r="AY722" s="305"/>
      <c r="AZ722" s="305"/>
      <c r="BA722" s="305"/>
      <c r="BB722" s="305"/>
      <c r="BC722" s="305"/>
      <c r="BD722" s="305"/>
      <c r="BE722" s="305"/>
      <c r="BF722" s="305"/>
      <c r="BG722" s="305"/>
      <c r="BH722" s="305"/>
      <c r="BI722" s="305"/>
      <c r="BJ722" s="305"/>
      <c r="BK722" s="305"/>
      <c r="BL722" s="305"/>
      <c r="BM722" s="305"/>
      <c r="BN722" s="305"/>
      <c r="BO722" s="305"/>
      <c r="BP722" s="305"/>
      <c r="BQ722" s="305"/>
      <c r="BR722" s="305"/>
      <c r="BS722" s="305"/>
      <c r="BT722" s="305"/>
      <c r="BU722" s="305"/>
      <c r="BV722" s="305"/>
      <c r="BW722" s="305"/>
      <c r="BX722" s="305"/>
      <c r="BY722" s="305"/>
      <c r="BZ722" s="305"/>
      <c r="CA722" s="305"/>
      <c r="CB722" s="305"/>
      <c r="CC722" s="305"/>
      <c r="CD722" s="305"/>
      <c r="CE722" s="305"/>
      <c r="CF722" s="305"/>
      <c r="CG722" s="305"/>
      <c r="CH722" s="305"/>
      <c r="CI722" s="305"/>
      <c r="CJ722" s="305"/>
      <c r="CK722" s="305"/>
      <c r="CL722" s="305"/>
      <c r="CM722" s="305"/>
      <c r="CN722" s="305"/>
      <c r="CO722" s="305"/>
      <c r="CP722" s="305"/>
      <c r="CQ722" s="305"/>
      <c r="CR722" s="305"/>
      <c r="CS722" s="305"/>
      <c r="CT722" s="305"/>
      <c r="CU722" s="305"/>
      <c r="CV722" s="305"/>
      <c r="CW722" s="305"/>
      <c r="CX722" s="305"/>
      <c r="CY722" s="305"/>
      <c r="CZ722" s="305"/>
      <c r="DA722" s="305"/>
      <c r="DB722" s="305"/>
      <c r="DC722" s="305"/>
      <c r="DD722" s="305"/>
      <c r="DE722" s="305"/>
      <c r="DF722" s="305"/>
      <c r="DG722" s="305"/>
      <c r="DH722" s="305"/>
      <c r="DI722" s="305"/>
    </row>
    <row r="723" spans="1:113" s="306" customFormat="1" ht="38.25" customHeight="1">
      <c r="A723" s="4">
        <v>65</v>
      </c>
      <c r="B723" s="4">
        <v>30</v>
      </c>
      <c r="C723" s="348" t="s">
        <v>4689</v>
      </c>
      <c r="D723" s="4" t="s">
        <v>4690</v>
      </c>
      <c r="E723" s="4" t="s">
        <v>4691</v>
      </c>
      <c r="F723" s="97" t="s">
        <v>4692</v>
      </c>
      <c r="G723" s="4" t="s">
        <v>4693</v>
      </c>
      <c r="H723" s="328">
        <v>5200</v>
      </c>
      <c r="I723" s="33"/>
      <c r="J723" s="33"/>
      <c r="K723" s="4" t="s">
        <v>4694</v>
      </c>
      <c r="L723" s="308" t="s">
        <v>4695</v>
      </c>
      <c r="M723" s="4" t="s">
        <v>4580</v>
      </c>
      <c r="N723" s="305"/>
      <c r="O723" s="305"/>
      <c r="P723" s="305"/>
      <c r="Q723" s="305"/>
      <c r="R723" s="305"/>
      <c r="S723" s="305"/>
      <c r="T723" s="305"/>
      <c r="U723" s="305"/>
      <c r="V723" s="305"/>
      <c r="W723" s="305"/>
      <c r="X723" s="305"/>
      <c r="Y723" s="305"/>
      <c r="Z723" s="305"/>
      <c r="AA723" s="305"/>
      <c r="AB723" s="305"/>
      <c r="AC723" s="305"/>
      <c r="AD723" s="305"/>
      <c r="AE723" s="305"/>
      <c r="AF723" s="305"/>
      <c r="AG723" s="305"/>
      <c r="AH723" s="305"/>
      <c r="AI723" s="305"/>
      <c r="AJ723" s="305"/>
      <c r="AK723" s="305"/>
      <c r="AL723" s="305"/>
      <c r="AM723" s="305"/>
      <c r="AN723" s="305"/>
      <c r="AO723" s="305"/>
      <c r="AP723" s="305"/>
      <c r="AQ723" s="305"/>
      <c r="AR723" s="305"/>
      <c r="AS723" s="305"/>
      <c r="AT723" s="305"/>
      <c r="AU723" s="305"/>
      <c r="AV723" s="305"/>
      <c r="AW723" s="305"/>
      <c r="AX723" s="305"/>
      <c r="AY723" s="305"/>
      <c r="AZ723" s="305"/>
      <c r="BA723" s="305"/>
      <c r="BB723" s="305"/>
      <c r="BC723" s="305"/>
      <c r="BD723" s="305"/>
      <c r="BE723" s="305"/>
      <c r="BF723" s="305"/>
      <c r="BG723" s="305"/>
      <c r="BH723" s="305"/>
      <c r="BI723" s="305"/>
      <c r="BJ723" s="305"/>
      <c r="BK723" s="305"/>
      <c r="BL723" s="305"/>
      <c r="BM723" s="305"/>
      <c r="BN723" s="305"/>
      <c r="BO723" s="305"/>
      <c r="BP723" s="305"/>
      <c r="BQ723" s="305"/>
      <c r="BR723" s="305"/>
      <c r="BS723" s="305"/>
      <c r="BT723" s="305"/>
      <c r="BU723" s="305"/>
      <c r="BV723" s="305"/>
      <c r="BW723" s="305"/>
      <c r="BX723" s="305"/>
      <c r="BY723" s="305"/>
      <c r="BZ723" s="305"/>
      <c r="CA723" s="305"/>
      <c r="CB723" s="305"/>
      <c r="CC723" s="305"/>
      <c r="CD723" s="305"/>
      <c r="CE723" s="305"/>
      <c r="CF723" s="305"/>
      <c r="CG723" s="305"/>
      <c r="CH723" s="305"/>
      <c r="CI723" s="305"/>
      <c r="CJ723" s="305"/>
      <c r="CK723" s="305"/>
      <c r="CL723" s="305"/>
      <c r="CM723" s="305"/>
      <c r="CN723" s="305"/>
      <c r="CO723" s="305"/>
      <c r="CP723" s="305"/>
      <c r="CQ723" s="305"/>
      <c r="CR723" s="305"/>
      <c r="CS723" s="305"/>
      <c r="CT723" s="305"/>
      <c r="CU723" s="305"/>
      <c r="CV723" s="305"/>
      <c r="CW723" s="305"/>
      <c r="CX723" s="305"/>
      <c r="CY723" s="305"/>
      <c r="CZ723" s="305"/>
      <c r="DA723" s="305"/>
      <c r="DB723" s="305"/>
      <c r="DC723" s="305"/>
      <c r="DD723" s="305"/>
      <c r="DE723" s="305"/>
      <c r="DF723" s="305"/>
      <c r="DG723" s="305"/>
      <c r="DH723" s="305"/>
      <c r="DI723" s="305"/>
    </row>
    <row r="724" spans="1:113" s="306" customFormat="1" ht="38.25" customHeight="1">
      <c r="A724" s="4">
        <v>66</v>
      </c>
      <c r="B724" s="4">
        <v>31</v>
      </c>
      <c r="C724" s="347" t="s">
        <v>4696</v>
      </c>
      <c r="D724" s="4" t="s">
        <v>4697</v>
      </c>
      <c r="E724" s="325" t="s">
        <v>4698</v>
      </c>
      <c r="F724" s="97" t="s">
        <v>4699</v>
      </c>
      <c r="G724" s="4" t="s">
        <v>4700</v>
      </c>
      <c r="H724" s="328">
        <v>2725</v>
      </c>
      <c r="I724" s="33"/>
      <c r="J724" s="33"/>
      <c r="K724" s="4" t="s">
        <v>4546</v>
      </c>
      <c r="L724" s="4" t="s">
        <v>4701</v>
      </c>
      <c r="M724" s="4" t="s">
        <v>4580</v>
      </c>
      <c r="N724" s="305"/>
      <c r="O724" s="305"/>
      <c r="P724" s="305"/>
      <c r="Q724" s="305"/>
      <c r="R724" s="305"/>
      <c r="S724" s="305"/>
      <c r="T724" s="305"/>
      <c r="U724" s="305"/>
      <c r="V724" s="305"/>
      <c r="W724" s="305"/>
      <c r="X724" s="305"/>
      <c r="Y724" s="305"/>
      <c r="Z724" s="305"/>
      <c r="AA724" s="305"/>
      <c r="AB724" s="305"/>
      <c r="AC724" s="305"/>
      <c r="AD724" s="305"/>
      <c r="AE724" s="305"/>
      <c r="AF724" s="305"/>
      <c r="AG724" s="305"/>
      <c r="AH724" s="305"/>
      <c r="AI724" s="305"/>
      <c r="AJ724" s="305"/>
      <c r="AK724" s="305"/>
      <c r="AL724" s="305"/>
      <c r="AM724" s="305"/>
      <c r="AN724" s="305"/>
      <c r="AO724" s="305"/>
      <c r="AP724" s="305"/>
      <c r="AQ724" s="305"/>
      <c r="AR724" s="305"/>
      <c r="AS724" s="305"/>
      <c r="AT724" s="305"/>
      <c r="AU724" s="305"/>
      <c r="AV724" s="305"/>
      <c r="AW724" s="305"/>
      <c r="AX724" s="305"/>
      <c r="AY724" s="305"/>
      <c r="AZ724" s="305"/>
      <c r="BA724" s="305"/>
      <c r="BB724" s="305"/>
      <c r="BC724" s="305"/>
      <c r="BD724" s="305"/>
      <c r="BE724" s="305"/>
      <c r="BF724" s="305"/>
      <c r="BG724" s="305"/>
      <c r="BH724" s="305"/>
      <c r="BI724" s="305"/>
      <c r="BJ724" s="305"/>
      <c r="BK724" s="305"/>
      <c r="BL724" s="305"/>
      <c r="BM724" s="305"/>
      <c r="BN724" s="305"/>
      <c r="BO724" s="305"/>
      <c r="BP724" s="305"/>
      <c r="BQ724" s="305"/>
      <c r="BR724" s="305"/>
      <c r="BS724" s="305"/>
      <c r="BT724" s="305"/>
      <c r="BU724" s="305"/>
      <c r="BV724" s="305"/>
      <c r="BW724" s="305"/>
      <c r="BX724" s="305"/>
      <c r="BY724" s="305"/>
      <c r="BZ724" s="305"/>
      <c r="CA724" s="305"/>
      <c r="CB724" s="305"/>
      <c r="CC724" s="305"/>
      <c r="CD724" s="305"/>
      <c r="CE724" s="305"/>
      <c r="CF724" s="305"/>
      <c r="CG724" s="305"/>
      <c r="CH724" s="305"/>
      <c r="CI724" s="305"/>
      <c r="CJ724" s="305"/>
      <c r="CK724" s="305"/>
      <c r="CL724" s="305"/>
      <c r="CM724" s="305"/>
      <c r="CN724" s="305"/>
      <c r="CO724" s="305"/>
      <c r="CP724" s="305"/>
      <c r="CQ724" s="305"/>
      <c r="CR724" s="305"/>
      <c r="CS724" s="305"/>
      <c r="CT724" s="305"/>
      <c r="CU724" s="305"/>
      <c r="CV724" s="305"/>
      <c r="CW724" s="305"/>
      <c r="CX724" s="305"/>
      <c r="CY724" s="305"/>
      <c r="CZ724" s="305"/>
      <c r="DA724" s="305"/>
      <c r="DB724" s="305"/>
      <c r="DC724" s="305"/>
      <c r="DD724" s="305"/>
      <c r="DE724" s="305"/>
      <c r="DF724" s="305"/>
      <c r="DG724" s="305"/>
      <c r="DH724" s="305"/>
      <c r="DI724" s="305"/>
    </row>
    <row r="725" spans="1:113" s="306" customFormat="1" ht="38.25" customHeight="1">
      <c r="A725" s="4">
        <v>67</v>
      </c>
      <c r="B725" s="4">
        <v>32</v>
      </c>
      <c r="C725" s="347" t="s">
        <v>4702</v>
      </c>
      <c r="D725" s="4" t="s">
        <v>4680</v>
      </c>
      <c r="E725" s="325" t="s">
        <v>4703</v>
      </c>
      <c r="F725" s="97" t="s">
        <v>4704</v>
      </c>
      <c r="G725" s="4" t="s">
        <v>4449</v>
      </c>
      <c r="H725" s="328">
        <v>4700</v>
      </c>
      <c r="I725" s="33"/>
      <c r="J725" s="33"/>
      <c r="K725" s="4" t="s">
        <v>4705</v>
      </c>
      <c r="L725" s="4" t="s">
        <v>4706</v>
      </c>
      <c r="M725" s="4" t="s">
        <v>4580</v>
      </c>
      <c r="N725" s="305"/>
      <c r="O725" s="305"/>
      <c r="P725" s="305"/>
      <c r="Q725" s="305"/>
      <c r="R725" s="305"/>
      <c r="S725" s="305"/>
      <c r="T725" s="305"/>
      <c r="U725" s="305"/>
      <c r="V725" s="305"/>
      <c r="W725" s="305"/>
      <c r="X725" s="305"/>
      <c r="Y725" s="305"/>
      <c r="Z725" s="305"/>
      <c r="AA725" s="305"/>
      <c r="AB725" s="305"/>
      <c r="AC725" s="305"/>
      <c r="AD725" s="305"/>
      <c r="AE725" s="305"/>
      <c r="AF725" s="305"/>
      <c r="AG725" s="305"/>
      <c r="AH725" s="305"/>
      <c r="AI725" s="305"/>
      <c r="AJ725" s="305"/>
      <c r="AK725" s="305"/>
      <c r="AL725" s="305"/>
      <c r="AM725" s="305"/>
      <c r="AN725" s="305"/>
      <c r="AO725" s="305"/>
      <c r="AP725" s="305"/>
      <c r="AQ725" s="305"/>
      <c r="AR725" s="305"/>
      <c r="AS725" s="305"/>
      <c r="AT725" s="305"/>
      <c r="AU725" s="305"/>
      <c r="AV725" s="305"/>
      <c r="AW725" s="305"/>
      <c r="AX725" s="305"/>
      <c r="AY725" s="305"/>
      <c r="AZ725" s="305"/>
      <c r="BA725" s="305"/>
      <c r="BB725" s="305"/>
      <c r="BC725" s="305"/>
      <c r="BD725" s="305"/>
      <c r="BE725" s="305"/>
      <c r="BF725" s="305"/>
      <c r="BG725" s="305"/>
      <c r="BH725" s="305"/>
      <c r="BI725" s="305"/>
      <c r="BJ725" s="305"/>
      <c r="BK725" s="305"/>
      <c r="BL725" s="305"/>
      <c r="BM725" s="305"/>
      <c r="BN725" s="305"/>
      <c r="BO725" s="305"/>
      <c r="BP725" s="305"/>
      <c r="BQ725" s="305"/>
      <c r="BR725" s="305"/>
      <c r="BS725" s="305"/>
      <c r="BT725" s="305"/>
      <c r="BU725" s="305"/>
      <c r="BV725" s="305"/>
      <c r="BW725" s="305"/>
      <c r="BX725" s="305"/>
      <c r="BY725" s="305"/>
      <c r="BZ725" s="305"/>
      <c r="CA725" s="305"/>
      <c r="CB725" s="305"/>
      <c r="CC725" s="305"/>
      <c r="CD725" s="305"/>
      <c r="CE725" s="305"/>
      <c r="CF725" s="305"/>
      <c r="CG725" s="305"/>
      <c r="CH725" s="305"/>
      <c r="CI725" s="305"/>
      <c r="CJ725" s="305"/>
      <c r="CK725" s="305"/>
      <c r="CL725" s="305"/>
      <c r="CM725" s="305"/>
      <c r="CN725" s="305"/>
      <c r="CO725" s="305"/>
      <c r="CP725" s="305"/>
      <c r="CQ725" s="305"/>
      <c r="CR725" s="305"/>
      <c r="CS725" s="305"/>
      <c r="CT725" s="305"/>
      <c r="CU725" s="305"/>
      <c r="CV725" s="305"/>
      <c r="CW725" s="305"/>
      <c r="CX725" s="305"/>
      <c r="CY725" s="305"/>
      <c r="CZ725" s="305"/>
      <c r="DA725" s="305"/>
      <c r="DB725" s="305"/>
      <c r="DC725" s="305"/>
      <c r="DD725" s="305"/>
      <c r="DE725" s="305"/>
      <c r="DF725" s="305"/>
      <c r="DG725" s="305"/>
      <c r="DH725" s="305"/>
      <c r="DI725" s="305"/>
    </row>
    <row r="726" spans="1:113" s="306" customFormat="1" ht="38.25" customHeight="1">
      <c r="A726" s="4">
        <v>68</v>
      </c>
      <c r="B726" s="97">
        <v>33</v>
      </c>
      <c r="C726" s="327" t="s">
        <v>2245</v>
      </c>
      <c r="D726" s="308" t="s">
        <v>4707</v>
      </c>
      <c r="E726" s="308" t="s">
        <v>4708</v>
      </c>
      <c r="F726" s="307" t="s">
        <v>4709</v>
      </c>
      <c r="G726" s="4" t="s">
        <v>4710</v>
      </c>
      <c r="H726" s="328">
        <v>12450</v>
      </c>
      <c r="I726" s="33"/>
      <c r="J726" s="33"/>
      <c r="K726" s="324" t="s">
        <v>4705</v>
      </c>
      <c r="L726" s="308" t="s">
        <v>4711</v>
      </c>
      <c r="M726" s="4" t="s">
        <v>4580</v>
      </c>
      <c r="N726" s="305"/>
      <c r="O726" s="305"/>
      <c r="P726" s="305"/>
      <c r="Q726" s="305"/>
      <c r="R726" s="305"/>
      <c r="S726" s="305"/>
      <c r="T726" s="305"/>
      <c r="U726" s="305"/>
      <c r="V726" s="305"/>
      <c r="W726" s="305"/>
      <c r="X726" s="305"/>
      <c r="Y726" s="305"/>
      <c r="Z726" s="305"/>
      <c r="AA726" s="305"/>
      <c r="AB726" s="305"/>
      <c r="AC726" s="305"/>
      <c r="AD726" s="305"/>
      <c r="AE726" s="305"/>
      <c r="AF726" s="305"/>
      <c r="AG726" s="305"/>
      <c r="AH726" s="305"/>
      <c r="AI726" s="305"/>
      <c r="AJ726" s="305"/>
      <c r="AK726" s="305"/>
      <c r="AL726" s="305"/>
      <c r="AM726" s="305"/>
      <c r="AN726" s="305"/>
      <c r="AO726" s="305"/>
      <c r="AP726" s="305"/>
      <c r="AQ726" s="305"/>
      <c r="AR726" s="305"/>
      <c r="AS726" s="305"/>
      <c r="AT726" s="305"/>
      <c r="AU726" s="305"/>
      <c r="AV726" s="305"/>
      <c r="AW726" s="305"/>
      <c r="AX726" s="305"/>
      <c r="AY726" s="305"/>
      <c r="AZ726" s="305"/>
      <c r="BA726" s="305"/>
      <c r="BB726" s="305"/>
      <c r="BC726" s="305"/>
      <c r="BD726" s="305"/>
      <c r="BE726" s="305"/>
      <c r="BF726" s="305"/>
      <c r="BG726" s="305"/>
      <c r="BH726" s="305"/>
      <c r="BI726" s="305"/>
      <c r="BJ726" s="305"/>
      <c r="BK726" s="305"/>
      <c r="BL726" s="305"/>
      <c r="BM726" s="305"/>
      <c r="BN726" s="305"/>
      <c r="BO726" s="305"/>
      <c r="BP726" s="305"/>
      <c r="BQ726" s="305"/>
      <c r="BR726" s="305"/>
      <c r="BS726" s="305"/>
      <c r="BT726" s="305"/>
      <c r="BU726" s="305"/>
      <c r="BV726" s="305"/>
      <c r="BW726" s="305"/>
      <c r="BX726" s="305"/>
      <c r="BY726" s="305"/>
      <c r="BZ726" s="305"/>
      <c r="CA726" s="305"/>
      <c r="CB726" s="305"/>
      <c r="CC726" s="305"/>
      <c r="CD726" s="305"/>
      <c r="CE726" s="305"/>
      <c r="CF726" s="305"/>
      <c r="CG726" s="305"/>
      <c r="CH726" s="305"/>
      <c r="CI726" s="305"/>
      <c r="CJ726" s="305"/>
      <c r="CK726" s="305"/>
      <c r="CL726" s="305"/>
      <c r="CM726" s="305"/>
      <c r="CN726" s="305"/>
      <c r="CO726" s="305"/>
      <c r="CP726" s="305"/>
      <c r="CQ726" s="305"/>
      <c r="CR726" s="305"/>
      <c r="CS726" s="305"/>
      <c r="CT726" s="305"/>
      <c r="CU726" s="305"/>
      <c r="CV726" s="305"/>
      <c r="CW726" s="305"/>
      <c r="CX726" s="305"/>
      <c r="CY726" s="305"/>
      <c r="CZ726" s="305"/>
      <c r="DA726" s="305"/>
      <c r="DB726" s="305"/>
      <c r="DC726" s="305"/>
      <c r="DD726" s="305"/>
      <c r="DE726" s="305"/>
      <c r="DF726" s="305"/>
      <c r="DG726" s="305"/>
      <c r="DH726" s="305"/>
      <c r="DI726" s="305"/>
    </row>
    <row r="727" spans="1:113" s="306" customFormat="1" ht="38.25" customHeight="1">
      <c r="A727" s="4">
        <v>69</v>
      </c>
      <c r="B727" s="4">
        <v>34</v>
      </c>
      <c r="C727" s="327" t="s">
        <v>4712</v>
      </c>
      <c r="D727" s="308" t="s">
        <v>4713</v>
      </c>
      <c r="E727" s="308" t="s">
        <v>4714</v>
      </c>
      <c r="F727" s="307" t="s">
        <v>4715</v>
      </c>
      <c r="G727" s="4" t="s">
        <v>4716</v>
      </c>
      <c r="H727" s="328">
        <v>9800</v>
      </c>
      <c r="I727" s="33"/>
      <c r="J727" s="33"/>
      <c r="K727" s="33">
        <v>2832018</v>
      </c>
      <c r="L727" s="308" t="s">
        <v>4717</v>
      </c>
      <c r="M727" s="4" t="s">
        <v>4580</v>
      </c>
      <c r="N727" s="305"/>
      <c r="O727" s="305"/>
      <c r="P727" s="305"/>
      <c r="Q727" s="305"/>
      <c r="R727" s="305"/>
      <c r="S727" s="305"/>
      <c r="T727" s="305"/>
      <c r="U727" s="305"/>
      <c r="V727" s="305"/>
      <c r="W727" s="305"/>
      <c r="X727" s="305"/>
      <c r="Y727" s="305"/>
      <c r="Z727" s="305"/>
      <c r="AA727" s="305"/>
      <c r="AB727" s="305"/>
      <c r="AC727" s="305"/>
      <c r="AD727" s="305"/>
      <c r="AE727" s="305"/>
      <c r="AF727" s="305"/>
      <c r="AG727" s="305"/>
      <c r="AH727" s="305"/>
      <c r="AI727" s="305"/>
      <c r="AJ727" s="305"/>
      <c r="AK727" s="305"/>
      <c r="AL727" s="305"/>
      <c r="AM727" s="305"/>
      <c r="AN727" s="305"/>
      <c r="AO727" s="305"/>
      <c r="AP727" s="305"/>
      <c r="AQ727" s="305"/>
      <c r="AR727" s="305"/>
      <c r="AS727" s="305"/>
      <c r="AT727" s="305"/>
      <c r="AU727" s="305"/>
      <c r="AV727" s="305"/>
      <c r="AW727" s="305"/>
      <c r="AX727" s="305"/>
      <c r="AY727" s="305"/>
      <c r="AZ727" s="305"/>
      <c r="BA727" s="305"/>
      <c r="BB727" s="305"/>
      <c r="BC727" s="305"/>
      <c r="BD727" s="305"/>
      <c r="BE727" s="305"/>
      <c r="BF727" s="305"/>
      <c r="BG727" s="305"/>
      <c r="BH727" s="305"/>
      <c r="BI727" s="305"/>
      <c r="BJ727" s="305"/>
      <c r="BK727" s="305"/>
      <c r="BL727" s="305"/>
      <c r="BM727" s="305"/>
      <c r="BN727" s="305"/>
      <c r="BO727" s="305"/>
      <c r="BP727" s="305"/>
      <c r="BQ727" s="305"/>
      <c r="BR727" s="305"/>
      <c r="BS727" s="305"/>
      <c r="BT727" s="305"/>
      <c r="BU727" s="305"/>
      <c r="BV727" s="305"/>
      <c r="BW727" s="305"/>
      <c r="BX727" s="305"/>
      <c r="BY727" s="305"/>
      <c r="BZ727" s="305"/>
      <c r="CA727" s="305"/>
      <c r="CB727" s="305"/>
      <c r="CC727" s="305"/>
      <c r="CD727" s="305"/>
      <c r="CE727" s="305"/>
      <c r="CF727" s="305"/>
      <c r="CG727" s="305"/>
      <c r="CH727" s="305"/>
      <c r="CI727" s="305"/>
      <c r="CJ727" s="305"/>
      <c r="CK727" s="305"/>
      <c r="CL727" s="305"/>
      <c r="CM727" s="305"/>
      <c r="CN727" s="305"/>
      <c r="CO727" s="305"/>
      <c r="CP727" s="305"/>
      <c r="CQ727" s="305"/>
      <c r="CR727" s="305"/>
      <c r="CS727" s="305"/>
      <c r="CT727" s="305"/>
      <c r="CU727" s="305"/>
      <c r="CV727" s="305"/>
      <c r="CW727" s="305"/>
      <c r="CX727" s="305"/>
      <c r="CY727" s="305"/>
      <c r="CZ727" s="305"/>
      <c r="DA727" s="305"/>
      <c r="DB727" s="305"/>
      <c r="DC727" s="305"/>
      <c r="DD727" s="305"/>
      <c r="DE727" s="305"/>
      <c r="DF727" s="305"/>
      <c r="DG727" s="305"/>
      <c r="DH727" s="305"/>
      <c r="DI727" s="305"/>
    </row>
    <row r="728" spans="1:113" s="306" customFormat="1" ht="38.25" customHeight="1">
      <c r="A728" s="4">
        <v>70</v>
      </c>
      <c r="B728" s="4">
        <v>35</v>
      </c>
      <c r="C728" s="327" t="s">
        <v>4718</v>
      </c>
      <c r="D728" s="308" t="s">
        <v>4713</v>
      </c>
      <c r="E728" s="308" t="s">
        <v>4719</v>
      </c>
      <c r="F728" s="307" t="s">
        <v>4720</v>
      </c>
      <c r="G728" s="4" t="s">
        <v>4721</v>
      </c>
      <c r="H728" s="328">
        <v>9900</v>
      </c>
      <c r="I728" s="33"/>
      <c r="J728" s="33"/>
      <c r="K728" s="4" t="s">
        <v>4705</v>
      </c>
      <c r="L728" s="308" t="s">
        <v>4722</v>
      </c>
      <c r="M728" s="4" t="s">
        <v>4580</v>
      </c>
      <c r="N728" s="305"/>
      <c r="O728" s="305"/>
      <c r="P728" s="305"/>
      <c r="Q728" s="305"/>
      <c r="R728" s="305"/>
      <c r="S728" s="305"/>
      <c r="T728" s="305"/>
      <c r="U728" s="305"/>
      <c r="V728" s="305"/>
      <c r="W728" s="305"/>
      <c r="X728" s="305"/>
      <c r="Y728" s="305"/>
      <c r="Z728" s="305"/>
      <c r="AA728" s="305"/>
      <c r="AB728" s="305"/>
      <c r="AC728" s="305"/>
      <c r="AD728" s="305"/>
      <c r="AE728" s="305"/>
      <c r="AF728" s="305"/>
      <c r="AG728" s="305"/>
      <c r="AH728" s="305"/>
      <c r="AI728" s="305"/>
      <c r="AJ728" s="305"/>
      <c r="AK728" s="305"/>
      <c r="AL728" s="305"/>
      <c r="AM728" s="305"/>
      <c r="AN728" s="305"/>
      <c r="AO728" s="305"/>
      <c r="AP728" s="305"/>
      <c r="AQ728" s="305"/>
      <c r="AR728" s="305"/>
      <c r="AS728" s="305"/>
      <c r="AT728" s="305"/>
      <c r="AU728" s="305"/>
      <c r="AV728" s="305"/>
      <c r="AW728" s="305"/>
      <c r="AX728" s="305"/>
      <c r="AY728" s="305"/>
      <c r="AZ728" s="305"/>
      <c r="BA728" s="305"/>
      <c r="BB728" s="305"/>
      <c r="BC728" s="305"/>
      <c r="BD728" s="305"/>
      <c r="BE728" s="305"/>
      <c r="BF728" s="305"/>
      <c r="BG728" s="305"/>
      <c r="BH728" s="305"/>
      <c r="BI728" s="305"/>
      <c r="BJ728" s="305"/>
      <c r="BK728" s="305"/>
      <c r="BL728" s="305"/>
      <c r="BM728" s="305"/>
      <c r="BN728" s="305"/>
      <c r="BO728" s="305"/>
      <c r="BP728" s="305"/>
      <c r="BQ728" s="305"/>
      <c r="BR728" s="305"/>
      <c r="BS728" s="305"/>
      <c r="BT728" s="305"/>
      <c r="BU728" s="305"/>
      <c r="BV728" s="305"/>
      <c r="BW728" s="305"/>
      <c r="BX728" s="305"/>
      <c r="BY728" s="305"/>
      <c r="BZ728" s="305"/>
      <c r="CA728" s="305"/>
      <c r="CB728" s="305"/>
      <c r="CC728" s="305"/>
      <c r="CD728" s="305"/>
      <c r="CE728" s="305"/>
      <c r="CF728" s="305"/>
      <c r="CG728" s="305"/>
      <c r="CH728" s="305"/>
      <c r="CI728" s="305"/>
      <c r="CJ728" s="305"/>
      <c r="CK728" s="305"/>
      <c r="CL728" s="305"/>
      <c r="CM728" s="305"/>
      <c r="CN728" s="305"/>
      <c r="CO728" s="305"/>
      <c r="CP728" s="305"/>
      <c r="CQ728" s="305"/>
      <c r="CR728" s="305"/>
      <c r="CS728" s="305"/>
      <c r="CT728" s="305"/>
      <c r="CU728" s="305"/>
      <c r="CV728" s="305"/>
      <c r="CW728" s="305"/>
      <c r="CX728" s="305"/>
      <c r="CY728" s="305"/>
      <c r="CZ728" s="305"/>
      <c r="DA728" s="305"/>
      <c r="DB728" s="305"/>
      <c r="DC728" s="305"/>
      <c r="DD728" s="305"/>
      <c r="DE728" s="305"/>
      <c r="DF728" s="305"/>
      <c r="DG728" s="305"/>
      <c r="DH728" s="305"/>
      <c r="DI728" s="305"/>
    </row>
    <row r="729" spans="1:113" s="306" customFormat="1" ht="38.25" customHeight="1">
      <c r="A729" s="4">
        <v>71</v>
      </c>
      <c r="B729" s="4">
        <v>36</v>
      </c>
      <c r="C729" s="327" t="s">
        <v>4723</v>
      </c>
      <c r="D729" s="308" t="s">
        <v>4707</v>
      </c>
      <c r="E729" s="308" t="s">
        <v>4724</v>
      </c>
      <c r="F729" s="307" t="s">
        <v>4725</v>
      </c>
      <c r="G729" s="4" t="s">
        <v>4726</v>
      </c>
      <c r="H729" s="112">
        <v>12680</v>
      </c>
      <c r="I729" s="33"/>
      <c r="J729" s="339"/>
      <c r="K729" s="4" t="s">
        <v>4705</v>
      </c>
      <c r="L729" s="308" t="s">
        <v>4727</v>
      </c>
      <c r="M729" s="4" t="s">
        <v>4580</v>
      </c>
      <c r="N729" s="305"/>
      <c r="O729" s="305"/>
      <c r="P729" s="305"/>
      <c r="Q729" s="305"/>
      <c r="R729" s="305"/>
      <c r="S729" s="305"/>
      <c r="T729" s="305"/>
      <c r="U729" s="305"/>
      <c r="V729" s="305"/>
      <c r="W729" s="305"/>
      <c r="X729" s="305"/>
      <c r="Y729" s="305"/>
      <c r="Z729" s="305"/>
      <c r="AA729" s="305"/>
      <c r="AB729" s="305"/>
      <c r="AC729" s="305"/>
      <c r="AD729" s="305"/>
      <c r="AE729" s="305"/>
      <c r="AF729" s="305"/>
      <c r="AG729" s="305"/>
      <c r="AH729" s="305"/>
      <c r="AI729" s="305"/>
      <c r="AJ729" s="305"/>
      <c r="AK729" s="305"/>
      <c r="AL729" s="305"/>
      <c r="AM729" s="305"/>
      <c r="AN729" s="305"/>
      <c r="AO729" s="305"/>
      <c r="AP729" s="305"/>
      <c r="AQ729" s="305"/>
      <c r="AR729" s="305"/>
      <c r="AS729" s="305"/>
      <c r="AT729" s="305"/>
      <c r="AU729" s="305"/>
      <c r="AV729" s="305"/>
      <c r="AW729" s="305"/>
      <c r="AX729" s="305"/>
      <c r="AY729" s="305"/>
      <c r="AZ729" s="305"/>
      <c r="BA729" s="305"/>
      <c r="BB729" s="305"/>
      <c r="BC729" s="305"/>
      <c r="BD729" s="305"/>
      <c r="BE729" s="305"/>
      <c r="BF729" s="305"/>
      <c r="BG729" s="305"/>
      <c r="BH729" s="305"/>
      <c r="BI729" s="305"/>
      <c r="BJ729" s="305"/>
      <c r="BK729" s="305"/>
      <c r="BL729" s="305"/>
      <c r="BM729" s="305"/>
      <c r="BN729" s="305"/>
      <c r="BO729" s="305"/>
      <c r="BP729" s="305"/>
      <c r="BQ729" s="305"/>
      <c r="BR729" s="305"/>
      <c r="BS729" s="305"/>
      <c r="BT729" s="305"/>
      <c r="BU729" s="305"/>
      <c r="BV729" s="305"/>
      <c r="BW729" s="305"/>
      <c r="BX729" s="305"/>
      <c r="BY729" s="305"/>
      <c r="BZ729" s="305"/>
      <c r="CA729" s="305"/>
      <c r="CB729" s="305"/>
      <c r="CC729" s="305"/>
      <c r="CD729" s="305"/>
      <c r="CE729" s="305"/>
      <c r="CF729" s="305"/>
      <c r="CG729" s="305"/>
      <c r="CH729" s="305"/>
      <c r="CI729" s="305"/>
      <c r="CJ729" s="305"/>
      <c r="CK729" s="305"/>
      <c r="CL729" s="305"/>
      <c r="CM729" s="305"/>
      <c r="CN729" s="305"/>
      <c r="CO729" s="305"/>
      <c r="CP729" s="305"/>
      <c r="CQ729" s="305"/>
      <c r="CR729" s="305"/>
      <c r="CS729" s="305"/>
      <c r="CT729" s="305"/>
      <c r="CU729" s="305"/>
      <c r="CV729" s="305"/>
      <c r="CW729" s="305"/>
      <c r="CX729" s="305"/>
      <c r="CY729" s="305"/>
      <c r="CZ729" s="305"/>
      <c r="DA729" s="305"/>
      <c r="DB729" s="305"/>
      <c r="DC729" s="305"/>
      <c r="DD729" s="305"/>
      <c r="DE729" s="305"/>
      <c r="DF729" s="305"/>
      <c r="DG729" s="305"/>
      <c r="DH729" s="305"/>
      <c r="DI729" s="305"/>
    </row>
    <row r="730" spans="1:113" s="306" customFormat="1" ht="38.25" customHeight="1">
      <c r="A730" s="4">
        <v>72</v>
      </c>
      <c r="B730" s="97">
        <v>37</v>
      </c>
      <c r="C730" s="327" t="s">
        <v>4723</v>
      </c>
      <c r="D730" s="308" t="s">
        <v>4707</v>
      </c>
      <c r="E730" s="308" t="s">
        <v>4728</v>
      </c>
      <c r="F730" s="307" t="s">
        <v>4729</v>
      </c>
      <c r="G730" s="4" t="s">
        <v>4730</v>
      </c>
      <c r="H730" s="112">
        <v>200</v>
      </c>
      <c r="I730" s="33"/>
      <c r="J730" s="339"/>
      <c r="K730" s="4" t="s">
        <v>4705</v>
      </c>
      <c r="L730" s="308" t="s">
        <v>4731</v>
      </c>
      <c r="M730" s="4" t="s">
        <v>4580</v>
      </c>
      <c r="N730" s="305"/>
      <c r="O730" s="305"/>
      <c r="P730" s="305"/>
      <c r="Q730" s="305"/>
      <c r="R730" s="305"/>
      <c r="S730" s="305"/>
      <c r="T730" s="305"/>
      <c r="U730" s="305"/>
      <c r="V730" s="305"/>
      <c r="W730" s="305"/>
      <c r="X730" s="305"/>
      <c r="Y730" s="305"/>
      <c r="Z730" s="305"/>
      <c r="AA730" s="305"/>
      <c r="AB730" s="305"/>
      <c r="AC730" s="305"/>
      <c r="AD730" s="305"/>
      <c r="AE730" s="305"/>
      <c r="AF730" s="305"/>
      <c r="AG730" s="305"/>
      <c r="AH730" s="305"/>
      <c r="AI730" s="305"/>
      <c r="AJ730" s="305"/>
      <c r="AK730" s="305"/>
      <c r="AL730" s="305"/>
      <c r="AM730" s="305"/>
      <c r="AN730" s="305"/>
      <c r="AO730" s="305"/>
      <c r="AP730" s="305"/>
      <c r="AQ730" s="305"/>
      <c r="AR730" s="305"/>
      <c r="AS730" s="305"/>
      <c r="AT730" s="305"/>
      <c r="AU730" s="305"/>
      <c r="AV730" s="305"/>
      <c r="AW730" s="305"/>
      <c r="AX730" s="305"/>
      <c r="AY730" s="305"/>
      <c r="AZ730" s="305"/>
      <c r="BA730" s="305"/>
      <c r="BB730" s="305"/>
      <c r="BC730" s="305"/>
      <c r="BD730" s="305"/>
      <c r="BE730" s="305"/>
      <c r="BF730" s="305"/>
      <c r="BG730" s="305"/>
      <c r="BH730" s="305"/>
      <c r="BI730" s="305"/>
      <c r="BJ730" s="305"/>
      <c r="BK730" s="305"/>
      <c r="BL730" s="305"/>
      <c r="BM730" s="305"/>
      <c r="BN730" s="305"/>
      <c r="BO730" s="305"/>
      <c r="BP730" s="305"/>
      <c r="BQ730" s="305"/>
      <c r="BR730" s="305"/>
      <c r="BS730" s="305"/>
      <c r="BT730" s="305"/>
      <c r="BU730" s="305"/>
      <c r="BV730" s="305"/>
      <c r="BW730" s="305"/>
      <c r="BX730" s="305"/>
      <c r="BY730" s="305"/>
      <c r="BZ730" s="305"/>
      <c r="CA730" s="305"/>
      <c r="CB730" s="305"/>
      <c r="CC730" s="305"/>
      <c r="CD730" s="305"/>
      <c r="CE730" s="305"/>
      <c r="CF730" s="305"/>
      <c r="CG730" s="305"/>
      <c r="CH730" s="305"/>
      <c r="CI730" s="305"/>
      <c r="CJ730" s="305"/>
      <c r="CK730" s="305"/>
      <c r="CL730" s="305"/>
      <c r="CM730" s="305"/>
      <c r="CN730" s="305"/>
      <c r="CO730" s="305"/>
      <c r="CP730" s="305"/>
      <c r="CQ730" s="305"/>
      <c r="CR730" s="305"/>
      <c r="CS730" s="305"/>
      <c r="CT730" s="305"/>
      <c r="CU730" s="305"/>
      <c r="CV730" s="305"/>
      <c r="CW730" s="305"/>
      <c r="CX730" s="305"/>
      <c r="CY730" s="305"/>
      <c r="CZ730" s="305"/>
      <c r="DA730" s="305"/>
      <c r="DB730" s="305"/>
      <c r="DC730" s="305"/>
      <c r="DD730" s="305"/>
      <c r="DE730" s="305"/>
      <c r="DF730" s="305"/>
      <c r="DG730" s="305"/>
      <c r="DH730" s="305"/>
      <c r="DI730" s="305"/>
    </row>
    <row r="731" spans="1:113" s="306" customFormat="1" ht="38.25" customHeight="1">
      <c r="A731" s="4">
        <v>73</v>
      </c>
      <c r="B731" s="4">
        <v>38</v>
      </c>
      <c r="C731" s="327" t="s">
        <v>4723</v>
      </c>
      <c r="D731" s="308" t="s">
        <v>4707</v>
      </c>
      <c r="E731" s="308" t="s">
        <v>4732</v>
      </c>
      <c r="F731" s="307" t="s">
        <v>4733</v>
      </c>
      <c r="G731" s="4" t="s">
        <v>4659</v>
      </c>
      <c r="H731" s="112">
        <v>4200</v>
      </c>
      <c r="I731" s="33"/>
      <c r="J731" s="339"/>
      <c r="K731" s="4" t="s">
        <v>4705</v>
      </c>
      <c r="L731" s="308" t="s">
        <v>4734</v>
      </c>
      <c r="M731" s="4" t="s">
        <v>4580</v>
      </c>
      <c r="N731" s="305"/>
      <c r="O731" s="305"/>
      <c r="P731" s="305"/>
      <c r="Q731" s="305"/>
      <c r="R731" s="305"/>
      <c r="S731" s="305"/>
      <c r="T731" s="305"/>
      <c r="U731" s="305"/>
      <c r="V731" s="305"/>
      <c r="W731" s="305"/>
      <c r="X731" s="305"/>
      <c r="Y731" s="305"/>
      <c r="Z731" s="305"/>
      <c r="AA731" s="305"/>
      <c r="AB731" s="305"/>
      <c r="AC731" s="305"/>
      <c r="AD731" s="305"/>
      <c r="AE731" s="305"/>
      <c r="AF731" s="305"/>
      <c r="AG731" s="305"/>
      <c r="AH731" s="305"/>
      <c r="AI731" s="305"/>
      <c r="AJ731" s="305"/>
      <c r="AK731" s="305"/>
      <c r="AL731" s="305"/>
      <c r="AM731" s="305"/>
      <c r="AN731" s="305"/>
      <c r="AO731" s="305"/>
      <c r="AP731" s="305"/>
      <c r="AQ731" s="305"/>
      <c r="AR731" s="305"/>
      <c r="AS731" s="305"/>
      <c r="AT731" s="305"/>
      <c r="AU731" s="305"/>
      <c r="AV731" s="305"/>
      <c r="AW731" s="305"/>
      <c r="AX731" s="305"/>
      <c r="AY731" s="305"/>
      <c r="AZ731" s="305"/>
      <c r="BA731" s="305"/>
      <c r="BB731" s="305"/>
      <c r="BC731" s="305"/>
      <c r="BD731" s="305"/>
      <c r="BE731" s="305"/>
      <c r="BF731" s="305"/>
      <c r="BG731" s="305"/>
      <c r="BH731" s="305"/>
      <c r="BI731" s="305"/>
      <c r="BJ731" s="305"/>
      <c r="BK731" s="305"/>
      <c r="BL731" s="305"/>
      <c r="BM731" s="305"/>
      <c r="BN731" s="305"/>
      <c r="BO731" s="305"/>
      <c r="BP731" s="305"/>
      <c r="BQ731" s="305"/>
      <c r="BR731" s="305"/>
      <c r="BS731" s="305"/>
      <c r="BT731" s="305"/>
      <c r="BU731" s="305"/>
      <c r="BV731" s="305"/>
      <c r="BW731" s="305"/>
      <c r="BX731" s="305"/>
      <c r="BY731" s="305"/>
      <c r="BZ731" s="305"/>
      <c r="CA731" s="305"/>
      <c r="CB731" s="305"/>
      <c r="CC731" s="305"/>
      <c r="CD731" s="305"/>
      <c r="CE731" s="305"/>
      <c r="CF731" s="305"/>
      <c r="CG731" s="305"/>
      <c r="CH731" s="305"/>
      <c r="CI731" s="305"/>
      <c r="CJ731" s="305"/>
      <c r="CK731" s="305"/>
      <c r="CL731" s="305"/>
      <c r="CM731" s="305"/>
      <c r="CN731" s="305"/>
      <c r="CO731" s="305"/>
      <c r="CP731" s="305"/>
      <c r="CQ731" s="305"/>
      <c r="CR731" s="305"/>
      <c r="CS731" s="305"/>
      <c r="CT731" s="305"/>
      <c r="CU731" s="305"/>
      <c r="CV731" s="305"/>
      <c r="CW731" s="305"/>
      <c r="CX731" s="305"/>
      <c r="CY731" s="305"/>
      <c r="CZ731" s="305"/>
      <c r="DA731" s="305"/>
      <c r="DB731" s="305"/>
      <c r="DC731" s="305"/>
      <c r="DD731" s="305"/>
      <c r="DE731" s="305"/>
      <c r="DF731" s="305"/>
      <c r="DG731" s="305"/>
      <c r="DH731" s="305"/>
      <c r="DI731" s="305"/>
    </row>
    <row r="732" spans="1:113" s="306" customFormat="1" ht="38.25" customHeight="1">
      <c r="A732" s="4">
        <v>74</v>
      </c>
      <c r="B732" s="4">
        <v>39</v>
      </c>
      <c r="C732" s="327" t="s">
        <v>4735</v>
      </c>
      <c r="D732" s="308" t="s">
        <v>4736</v>
      </c>
      <c r="E732" s="308" t="s">
        <v>4657</v>
      </c>
      <c r="F732" s="307" t="s">
        <v>4737</v>
      </c>
      <c r="G732" s="4" t="s">
        <v>4738</v>
      </c>
      <c r="H732" s="328">
        <v>3200</v>
      </c>
      <c r="I732" s="33"/>
      <c r="J732" s="33"/>
      <c r="K732" s="324" t="s">
        <v>4705</v>
      </c>
      <c r="L732" s="308" t="s">
        <v>4739</v>
      </c>
      <c r="M732" s="4" t="s">
        <v>4580</v>
      </c>
      <c r="N732" s="305"/>
      <c r="O732" s="305"/>
      <c r="P732" s="305"/>
      <c r="Q732" s="305"/>
      <c r="R732" s="305"/>
      <c r="S732" s="305"/>
      <c r="T732" s="305"/>
      <c r="U732" s="305"/>
      <c r="V732" s="305"/>
      <c r="W732" s="305"/>
      <c r="X732" s="305"/>
      <c r="Y732" s="305"/>
      <c r="Z732" s="305"/>
      <c r="AA732" s="305"/>
      <c r="AB732" s="305"/>
      <c r="AC732" s="305"/>
      <c r="AD732" s="305"/>
      <c r="AE732" s="305"/>
      <c r="AF732" s="305"/>
      <c r="AG732" s="305"/>
      <c r="AH732" s="305"/>
      <c r="AI732" s="305"/>
      <c r="AJ732" s="305"/>
      <c r="AK732" s="305"/>
      <c r="AL732" s="305"/>
      <c r="AM732" s="305"/>
      <c r="AN732" s="305"/>
      <c r="AO732" s="305"/>
      <c r="AP732" s="305"/>
      <c r="AQ732" s="305"/>
      <c r="AR732" s="305"/>
      <c r="AS732" s="305"/>
      <c r="AT732" s="305"/>
      <c r="AU732" s="305"/>
      <c r="AV732" s="305"/>
      <c r="AW732" s="305"/>
      <c r="AX732" s="305"/>
      <c r="AY732" s="305"/>
      <c r="AZ732" s="305"/>
      <c r="BA732" s="305"/>
      <c r="BB732" s="305"/>
      <c r="BC732" s="305"/>
      <c r="BD732" s="305"/>
      <c r="BE732" s="305"/>
      <c r="BF732" s="305"/>
      <c r="BG732" s="305"/>
      <c r="BH732" s="305"/>
      <c r="BI732" s="305"/>
      <c r="BJ732" s="305"/>
      <c r="BK732" s="305"/>
      <c r="BL732" s="305"/>
      <c r="BM732" s="305"/>
      <c r="BN732" s="305"/>
      <c r="BO732" s="305"/>
      <c r="BP732" s="305"/>
      <c r="BQ732" s="305"/>
      <c r="BR732" s="305"/>
      <c r="BS732" s="305"/>
      <c r="BT732" s="305"/>
      <c r="BU732" s="305"/>
      <c r="BV732" s="305"/>
      <c r="BW732" s="305"/>
      <c r="BX732" s="305"/>
      <c r="BY732" s="305"/>
      <c r="BZ732" s="305"/>
      <c r="CA732" s="305"/>
      <c r="CB732" s="305"/>
      <c r="CC732" s="305"/>
      <c r="CD732" s="305"/>
      <c r="CE732" s="305"/>
      <c r="CF732" s="305"/>
      <c r="CG732" s="305"/>
      <c r="CH732" s="305"/>
      <c r="CI732" s="305"/>
      <c r="CJ732" s="305"/>
      <c r="CK732" s="305"/>
      <c r="CL732" s="305"/>
      <c r="CM732" s="305"/>
      <c r="CN732" s="305"/>
      <c r="CO732" s="305"/>
      <c r="CP732" s="305"/>
      <c r="CQ732" s="305"/>
      <c r="CR732" s="305"/>
      <c r="CS732" s="305"/>
      <c r="CT732" s="305"/>
      <c r="CU732" s="305"/>
      <c r="CV732" s="305"/>
      <c r="CW732" s="305"/>
      <c r="CX732" s="305"/>
      <c r="CY732" s="305"/>
      <c r="CZ732" s="305"/>
      <c r="DA732" s="305"/>
      <c r="DB732" s="305"/>
      <c r="DC732" s="305"/>
      <c r="DD732" s="305"/>
      <c r="DE732" s="305"/>
      <c r="DF732" s="305"/>
      <c r="DG732" s="305"/>
      <c r="DH732" s="305"/>
      <c r="DI732" s="305"/>
    </row>
    <row r="733" spans="1:113" s="306" customFormat="1" ht="38.25" customHeight="1">
      <c r="A733" s="4">
        <v>75</v>
      </c>
      <c r="B733" s="4">
        <v>40</v>
      </c>
      <c r="C733" s="347" t="s">
        <v>4740</v>
      </c>
      <c r="D733" s="4" t="s">
        <v>4707</v>
      </c>
      <c r="E733" s="4" t="s">
        <v>4741</v>
      </c>
      <c r="F733" s="97" t="s">
        <v>4742</v>
      </c>
      <c r="G733" s="4" t="s">
        <v>4743</v>
      </c>
      <c r="H733" s="328">
        <v>5000</v>
      </c>
      <c r="I733" s="33"/>
      <c r="J733" s="33"/>
      <c r="K733" s="4" t="s">
        <v>4705</v>
      </c>
      <c r="L733" s="4" t="s">
        <v>4744</v>
      </c>
      <c r="M733" s="4" t="s">
        <v>4580</v>
      </c>
      <c r="N733" s="305"/>
      <c r="O733" s="305"/>
      <c r="P733" s="305"/>
      <c r="Q733" s="305"/>
      <c r="R733" s="305"/>
      <c r="S733" s="305"/>
      <c r="T733" s="305"/>
      <c r="U733" s="305"/>
      <c r="V733" s="305"/>
      <c r="W733" s="305"/>
      <c r="X733" s="305"/>
      <c r="Y733" s="305"/>
      <c r="Z733" s="305"/>
      <c r="AA733" s="305"/>
      <c r="AB733" s="305"/>
      <c r="AC733" s="305"/>
      <c r="AD733" s="305"/>
      <c r="AE733" s="305"/>
      <c r="AF733" s="305"/>
      <c r="AG733" s="305"/>
      <c r="AH733" s="305"/>
      <c r="AI733" s="305"/>
      <c r="AJ733" s="305"/>
      <c r="AK733" s="305"/>
      <c r="AL733" s="305"/>
      <c r="AM733" s="305"/>
      <c r="AN733" s="305"/>
      <c r="AO733" s="305"/>
      <c r="AP733" s="305"/>
      <c r="AQ733" s="305"/>
      <c r="AR733" s="305"/>
      <c r="AS733" s="305"/>
      <c r="AT733" s="305"/>
      <c r="AU733" s="305"/>
      <c r="AV733" s="305"/>
      <c r="AW733" s="305"/>
      <c r="AX733" s="305"/>
      <c r="AY733" s="305"/>
      <c r="AZ733" s="305"/>
      <c r="BA733" s="305"/>
      <c r="BB733" s="305"/>
      <c r="BC733" s="305"/>
      <c r="BD733" s="305"/>
      <c r="BE733" s="305"/>
      <c r="BF733" s="305"/>
      <c r="BG733" s="305"/>
      <c r="BH733" s="305"/>
      <c r="BI733" s="305"/>
      <c r="BJ733" s="305"/>
      <c r="BK733" s="305"/>
      <c r="BL733" s="305"/>
      <c r="BM733" s="305"/>
      <c r="BN733" s="305"/>
      <c r="BO733" s="305"/>
      <c r="BP733" s="305"/>
      <c r="BQ733" s="305"/>
      <c r="BR733" s="305"/>
      <c r="BS733" s="305"/>
      <c r="BT733" s="305"/>
      <c r="BU733" s="305"/>
      <c r="BV733" s="305"/>
      <c r="BW733" s="305"/>
      <c r="BX733" s="305"/>
      <c r="BY733" s="305"/>
      <c r="BZ733" s="305"/>
      <c r="CA733" s="305"/>
      <c r="CB733" s="305"/>
      <c r="CC733" s="305"/>
      <c r="CD733" s="305"/>
      <c r="CE733" s="305"/>
      <c r="CF733" s="305"/>
      <c r="CG733" s="305"/>
      <c r="CH733" s="305"/>
      <c r="CI733" s="305"/>
      <c r="CJ733" s="305"/>
      <c r="CK733" s="305"/>
      <c r="CL733" s="305"/>
      <c r="CM733" s="305"/>
      <c r="CN733" s="305"/>
      <c r="CO733" s="305"/>
      <c r="CP733" s="305"/>
      <c r="CQ733" s="305"/>
      <c r="CR733" s="305"/>
      <c r="CS733" s="305"/>
      <c r="CT733" s="305"/>
      <c r="CU733" s="305"/>
      <c r="CV733" s="305"/>
      <c r="CW733" s="305"/>
      <c r="CX733" s="305"/>
      <c r="CY733" s="305"/>
      <c r="CZ733" s="305"/>
      <c r="DA733" s="305"/>
      <c r="DB733" s="305"/>
      <c r="DC733" s="305"/>
      <c r="DD733" s="305"/>
      <c r="DE733" s="305"/>
      <c r="DF733" s="305"/>
      <c r="DG733" s="305"/>
      <c r="DH733" s="305"/>
      <c r="DI733" s="305"/>
    </row>
    <row r="734" spans="1:113" s="306" customFormat="1" ht="38.25" customHeight="1">
      <c r="A734" s="4">
        <v>76</v>
      </c>
      <c r="B734" s="97">
        <v>41</v>
      </c>
      <c r="C734" s="347" t="s">
        <v>4745</v>
      </c>
      <c r="D734" s="4" t="s">
        <v>4713</v>
      </c>
      <c r="E734" s="325" t="s">
        <v>4746</v>
      </c>
      <c r="F734" s="97" t="s">
        <v>4747</v>
      </c>
      <c r="G734" s="4" t="s">
        <v>4470</v>
      </c>
      <c r="H734" s="328">
        <v>5000</v>
      </c>
      <c r="I734" s="33"/>
      <c r="J734" s="33"/>
      <c r="K734" s="4" t="s">
        <v>4705</v>
      </c>
      <c r="L734" s="4" t="s">
        <v>4748</v>
      </c>
      <c r="M734" s="4" t="s">
        <v>4580</v>
      </c>
      <c r="N734" s="305"/>
      <c r="O734" s="305"/>
      <c r="P734" s="305"/>
      <c r="Q734" s="305"/>
      <c r="R734" s="305"/>
      <c r="S734" s="305"/>
      <c r="T734" s="305"/>
      <c r="U734" s="305"/>
      <c r="V734" s="305"/>
      <c r="W734" s="305"/>
      <c r="X734" s="305"/>
      <c r="Y734" s="305"/>
      <c r="Z734" s="305"/>
      <c r="AA734" s="305"/>
      <c r="AB734" s="305"/>
      <c r="AC734" s="305"/>
      <c r="AD734" s="305"/>
      <c r="AE734" s="305"/>
      <c r="AF734" s="305"/>
      <c r="AG734" s="305"/>
      <c r="AH734" s="305"/>
      <c r="AI734" s="305"/>
      <c r="AJ734" s="305"/>
      <c r="AK734" s="305"/>
      <c r="AL734" s="305"/>
      <c r="AM734" s="305"/>
      <c r="AN734" s="305"/>
      <c r="AO734" s="305"/>
      <c r="AP734" s="305"/>
      <c r="AQ734" s="305"/>
      <c r="AR734" s="305"/>
      <c r="AS734" s="305"/>
      <c r="AT734" s="305"/>
      <c r="AU734" s="305"/>
      <c r="AV734" s="305"/>
      <c r="AW734" s="305"/>
      <c r="AX734" s="305"/>
      <c r="AY734" s="305"/>
      <c r="AZ734" s="305"/>
      <c r="BA734" s="305"/>
      <c r="BB734" s="305"/>
      <c r="BC734" s="305"/>
      <c r="BD734" s="305"/>
      <c r="BE734" s="305"/>
      <c r="BF734" s="305"/>
      <c r="BG734" s="305"/>
      <c r="BH734" s="305"/>
      <c r="BI734" s="305"/>
      <c r="BJ734" s="305"/>
      <c r="BK734" s="305"/>
      <c r="BL734" s="305"/>
      <c r="BM734" s="305"/>
      <c r="BN734" s="305"/>
      <c r="BO734" s="305"/>
      <c r="BP734" s="305"/>
      <c r="BQ734" s="305"/>
      <c r="BR734" s="305"/>
      <c r="BS734" s="305"/>
      <c r="BT734" s="305"/>
      <c r="BU734" s="305"/>
      <c r="BV734" s="305"/>
      <c r="BW734" s="305"/>
      <c r="BX734" s="305"/>
      <c r="BY734" s="305"/>
      <c r="BZ734" s="305"/>
      <c r="CA734" s="305"/>
      <c r="CB734" s="305"/>
      <c r="CC734" s="305"/>
      <c r="CD734" s="305"/>
      <c r="CE734" s="305"/>
      <c r="CF734" s="305"/>
      <c r="CG734" s="305"/>
      <c r="CH734" s="305"/>
      <c r="CI734" s="305"/>
      <c r="CJ734" s="305"/>
      <c r="CK734" s="305"/>
      <c r="CL734" s="305"/>
      <c r="CM734" s="305"/>
      <c r="CN734" s="305"/>
      <c r="CO734" s="305"/>
      <c r="CP734" s="305"/>
      <c r="CQ734" s="305"/>
      <c r="CR734" s="305"/>
      <c r="CS734" s="305"/>
      <c r="CT734" s="305"/>
      <c r="CU734" s="305"/>
      <c r="CV734" s="305"/>
      <c r="CW734" s="305"/>
      <c r="CX734" s="305"/>
      <c r="CY734" s="305"/>
      <c r="CZ734" s="305"/>
      <c r="DA734" s="305"/>
      <c r="DB734" s="305"/>
      <c r="DC734" s="305"/>
      <c r="DD734" s="305"/>
      <c r="DE734" s="305"/>
      <c r="DF734" s="305"/>
      <c r="DG734" s="305"/>
      <c r="DH734" s="305"/>
      <c r="DI734" s="305"/>
    </row>
    <row r="735" spans="1:113" s="306" customFormat="1" ht="38.25" customHeight="1">
      <c r="A735" s="4">
        <v>77</v>
      </c>
      <c r="B735" s="4">
        <v>42</v>
      </c>
      <c r="C735" s="327" t="s">
        <v>4749</v>
      </c>
      <c r="D735" s="308" t="s">
        <v>4542</v>
      </c>
      <c r="E735" s="308" t="s">
        <v>4750</v>
      </c>
      <c r="F735" s="307" t="s">
        <v>4751</v>
      </c>
      <c r="G735" s="4" t="s">
        <v>4752</v>
      </c>
      <c r="H735" s="328">
        <v>6400</v>
      </c>
      <c r="I735" s="33"/>
      <c r="J735" s="33"/>
      <c r="K735" s="324" t="s">
        <v>4705</v>
      </c>
      <c r="L735" s="308" t="s">
        <v>4753</v>
      </c>
      <c r="M735" s="4" t="s">
        <v>4580</v>
      </c>
      <c r="N735" s="305"/>
      <c r="O735" s="305"/>
      <c r="P735" s="305"/>
      <c r="Q735" s="305"/>
      <c r="R735" s="305"/>
      <c r="S735" s="305"/>
      <c r="T735" s="305"/>
      <c r="U735" s="305"/>
      <c r="V735" s="305"/>
      <c r="W735" s="305"/>
      <c r="X735" s="305"/>
      <c r="Y735" s="305"/>
      <c r="Z735" s="305"/>
      <c r="AA735" s="305"/>
      <c r="AB735" s="305"/>
      <c r="AC735" s="305"/>
      <c r="AD735" s="305"/>
      <c r="AE735" s="305"/>
      <c r="AF735" s="305"/>
      <c r="AG735" s="305"/>
      <c r="AH735" s="305"/>
      <c r="AI735" s="305"/>
      <c r="AJ735" s="305"/>
      <c r="AK735" s="305"/>
      <c r="AL735" s="305"/>
      <c r="AM735" s="305"/>
      <c r="AN735" s="305"/>
      <c r="AO735" s="305"/>
      <c r="AP735" s="305"/>
      <c r="AQ735" s="305"/>
      <c r="AR735" s="305"/>
      <c r="AS735" s="305"/>
      <c r="AT735" s="305"/>
      <c r="AU735" s="305"/>
      <c r="AV735" s="305"/>
      <c r="AW735" s="305"/>
      <c r="AX735" s="305"/>
      <c r="AY735" s="305"/>
      <c r="AZ735" s="305"/>
      <c r="BA735" s="305"/>
      <c r="BB735" s="305"/>
      <c r="BC735" s="305"/>
      <c r="BD735" s="305"/>
      <c r="BE735" s="305"/>
      <c r="BF735" s="305"/>
      <c r="BG735" s="305"/>
      <c r="BH735" s="305"/>
      <c r="BI735" s="305"/>
      <c r="BJ735" s="305"/>
      <c r="BK735" s="305"/>
      <c r="BL735" s="305"/>
      <c r="BM735" s="305"/>
      <c r="BN735" s="305"/>
      <c r="BO735" s="305"/>
      <c r="BP735" s="305"/>
      <c r="BQ735" s="305"/>
      <c r="BR735" s="305"/>
      <c r="BS735" s="305"/>
      <c r="BT735" s="305"/>
      <c r="BU735" s="305"/>
      <c r="BV735" s="305"/>
      <c r="BW735" s="305"/>
      <c r="BX735" s="305"/>
      <c r="BY735" s="305"/>
      <c r="BZ735" s="305"/>
      <c r="CA735" s="305"/>
      <c r="CB735" s="305"/>
      <c r="CC735" s="305"/>
      <c r="CD735" s="305"/>
      <c r="CE735" s="305"/>
      <c r="CF735" s="305"/>
      <c r="CG735" s="305"/>
      <c r="CH735" s="305"/>
      <c r="CI735" s="305"/>
      <c r="CJ735" s="305"/>
      <c r="CK735" s="305"/>
      <c r="CL735" s="305"/>
      <c r="CM735" s="305"/>
      <c r="CN735" s="305"/>
      <c r="CO735" s="305"/>
      <c r="CP735" s="305"/>
      <c r="CQ735" s="305"/>
      <c r="CR735" s="305"/>
      <c r="CS735" s="305"/>
      <c r="CT735" s="305"/>
      <c r="CU735" s="305"/>
      <c r="CV735" s="305"/>
      <c r="CW735" s="305"/>
      <c r="CX735" s="305"/>
      <c r="CY735" s="305"/>
      <c r="CZ735" s="305"/>
      <c r="DA735" s="305"/>
      <c r="DB735" s="305"/>
      <c r="DC735" s="305"/>
      <c r="DD735" s="305"/>
      <c r="DE735" s="305"/>
      <c r="DF735" s="305"/>
      <c r="DG735" s="305"/>
      <c r="DH735" s="305"/>
      <c r="DI735" s="305"/>
    </row>
    <row r="736" spans="1:113" s="306" customFormat="1" ht="38.25" customHeight="1">
      <c r="A736" s="4">
        <v>78</v>
      </c>
      <c r="B736" s="4">
        <v>43</v>
      </c>
      <c r="C736" s="327" t="s">
        <v>4754</v>
      </c>
      <c r="D736" s="308" t="s">
        <v>4549</v>
      </c>
      <c r="E736" s="308" t="s">
        <v>4755</v>
      </c>
      <c r="F736" s="307" t="s">
        <v>4756</v>
      </c>
      <c r="G736" s="4" t="s">
        <v>4757</v>
      </c>
      <c r="H736" s="112">
        <v>514</v>
      </c>
      <c r="I736" s="33"/>
      <c r="J736" s="33"/>
      <c r="K736" s="4" t="s">
        <v>4665</v>
      </c>
      <c r="L736" s="308" t="s">
        <v>4758</v>
      </c>
      <c r="M736" s="4" t="s">
        <v>4580</v>
      </c>
      <c r="N736" s="305"/>
      <c r="O736" s="305"/>
      <c r="P736" s="305"/>
      <c r="Q736" s="305"/>
      <c r="R736" s="305"/>
      <c r="S736" s="305"/>
      <c r="T736" s="305"/>
      <c r="U736" s="305"/>
      <c r="V736" s="305"/>
      <c r="W736" s="305"/>
      <c r="X736" s="305"/>
      <c r="Y736" s="305"/>
      <c r="Z736" s="305"/>
      <c r="AA736" s="305"/>
      <c r="AB736" s="305"/>
      <c r="AC736" s="305"/>
      <c r="AD736" s="305"/>
      <c r="AE736" s="305"/>
      <c r="AF736" s="305"/>
      <c r="AG736" s="305"/>
      <c r="AH736" s="305"/>
      <c r="AI736" s="305"/>
      <c r="AJ736" s="305"/>
      <c r="AK736" s="305"/>
      <c r="AL736" s="305"/>
      <c r="AM736" s="305"/>
      <c r="AN736" s="305"/>
      <c r="AO736" s="305"/>
      <c r="AP736" s="305"/>
      <c r="AQ736" s="305"/>
      <c r="AR736" s="305"/>
      <c r="AS736" s="305"/>
      <c r="AT736" s="305"/>
      <c r="AU736" s="305"/>
      <c r="AV736" s="305"/>
      <c r="AW736" s="305"/>
      <c r="AX736" s="305"/>
      <c r="AY736" s="305"/>
      <c r="AZ736" s="305"/>
      <c r="BA736" s="305"/>
      <c r="BB736" s="305"/>
      <c r="BC736" s="305"/>
      <c r="BD736" s="305"/>
      <c r="BE736" s="305"/>
      <c r="BF736" s="305"/>
      <c r="BG736" s="305"/>
      <c r="BH736" s="305"/>
      <c r="BI736" s="305"/>
      <c r="BJ736" s="305"/>
      <c r="BK736" s="305"/>
      <c r="BL736" s="305"/>
      <c r="BM736" s="305"/>
      <c r="BN736" s="305"/>
      <c r="BO736" s="305"/>
      <c r="BP736" s="305"/>
      <c r="BQ736" s="305"/>
      <c r="BR736" s="305"/>
      <c r="BS736" s="305"/>
      <c r="BT736" s="305"/>
      <c r="BU736" s="305"/>
      <c r="BV736" s="305"/>
      <c r="BW736" s="305"/>
      <c r="BX736" s="305"/>
      <c r="BY736" s="305"/>
      <c r="BZ736" s="305"/>
      <c r="CA736" s="305"/>
      <c r="CB736" s="305"/>
      <c r="CC736" s="305"/>
      <c r="CD736" s="305"/>
      <c r="CE736" s="305"/>
      <c r="CF736" s="305"/>
      <c r="CG736" s="305"/>
      <c r="CH736" s="305"/>
      <c r="CI736" s="305"/>
      <c r="CJ736" s="305"/>
      <c r="CK736" s="305"/>
      <c r="CL736" s="305"/>
      <c r="CM736" s="305"/>
      <c r="CN736" s="305"/>
      <c r="CO736" s="305"/>
      <c r="CP736" s="305"/>
      <c r="CQ736" s="305"/>
      <c r="CR736" s="305"/>
      <c r="CS736" s="305"/>
      <c r="CT736" s="305"/>
      <c r="CU736" s="305"/>
      <c r="CV736" s="305"/>
      <c r="CW736" s="305"/>
      <c r="CX736" s="305"/>
      <c r="CY736" s="305"/>
      <c r="CZ736" s="305"/>
      <c r="DA736" s="305"/>
      <c r="DB736" s="305"/>
      <c r="DC736" s="305"/>
      <c r="DD736" s="305"/>
      <c r="DE736" s="305"/>
      <c r="DF736" s="305"/>
      <c r="DG736" s="305"/>
      <c r="DH736" s="305"/>
      <c r="DI736" s="305"/>
    </row>
    <row r="737" spans="1:113" s="306" customFormat="1" ht="38.25" customHeight="1">
      <c r="A737" s="4">
        <v>79</v>
      </c>
      <c r="B737" s="4">
        <v>44</v>
      </c>
      <c r="C737" s="327" t="s">
        <v>4568</v>
      </c>
      <c r="D737" s="308" t="s">
        <v>4707</v>
      </c>
      <c r="E737" s="308" t="s">
        <v>4759</v>
      </c>
      <c r="F737" s="307" t="s">
        <v>4760</v>
      </c>
      <c r="G737" s="4" t="s">
        <v>4761</v>
      </c>
      <c r="H737" s="328">
        <v>11215</v>
      </c>
      <c r="I737" s="33"/>
      <c r="J737" s="33"/>
      <c r="K737" s="4" t="s">
        <v>4705</v>
      </c>
      <c r="L737" s="308" t="s">
        <v>4762</v>
      </c>
      <c r="M737" s="4" t="s">
        <v>4580</v>
      </c>
      <c r="N737" s="305"/>
      <c r="O737" s="305"/>
      <c r="P737" s="305"/>
      <c r="Q737" s="305"/>
      <c r="R737" s="305"/>
      <c r="S737" s="305"/>
      <c r="T737" s="305"/>
      <c r="U737" s="305"/>
      <c r="V737" s="305"/>
      <c r="W737" s="305"/>
      <c r="X737" s="305"/>
      <c r="Y737" s="305"/>
      <c r="Z737" s="305"/>
      <c r="AA737" s="305"/>
      <c r="AB737" s="305"/>
      <c r="AC737" s="305"/>
      <c r="AD737" s="305"/>
      <c r="AE737" s="305"/>
      <c r="AF737" s="305"/>
      <c r="AG737" s="305"/>
      <c r="AH737" s="305"/>
      <c r="AI737" s="305"/>
      <c r="AJ737" s="305"/>
      <c r="AK737" s="305"/>
      <c r="AL737" s="305"/>
      <c r="AM737" s="305"/>
      <c r="AN737" s="305"/>
      <c r="AO737" s="305"/>
      <c r="AP737" s="305"/>
      <c r="AQ737" s="305"/>
      <c r="AR737" s="305"/>
      <c r="AS737" s="305"/>
      <c r="AT737" s="305"/>
      <c r="AU737" s="305"/>
      <c r="AV737" s="305"/>
      <c r="AW737" s="305"/>
      <c r="AX737" s="305"/>
      <c r="AY737" s="305"/>
      <c r="AZ737" s="305"/>
      <c r="BA737" s="305"/>
      <c r="BB737" s="305"/>
      <c r="BC737" s="305"/>
      <c r="BD737" s="305"/>
      <c r="BE737" s="305"/>
      <c r="BF737" s="305"/>
      <c r="BG737" s="305"/>
      <c r="BH737" s="305"/>
      <c r="BI737" s="305"/>
      <c r="BJ737" s="305"/>
      <c r="BK737" s="305"/>
      <c r="BL737" s="305"/>
      <c r="BM737" s="305"/>
      <c r="BN737" s="305"/>
      <c r="BO737" s="305"/>
      <c r="BP737" s="305"/>
      <c r="BQ737" s="305"/>
      <c r="BR737" s="305"/>
      <c r="BS737" s="305"/>
      <c r="BT737" s="305"/>
      <c r="BU737" s="305"/>
      <c r="BV737" s="305"/>
      <c r="BW737" s="305"/>
      <c r="BX737" s="305"/>
      <c r="BY737" s="305"/>
      <c r="BZ737" s="305"/>
      <c r="CA737" s="305"/>
      <c r="CB737" s="305"/>
      <c r="CC737" s="305"/>
      <c r="CD737" s="305"/>
      <c r="CE737" s="305"/>
      <c r="CF737" s="305"/>
      <c r="CG737" s="305"/>
      <c r="CH737" s="305"/>
      <c r="CI737" s="305"/>
      <c r="CJ737" s="305"/>
      <c r="CK737" s="305"/>
      <c r="CL737" s="305"/>
      <c r="CM737" s="305"/>
      <c r="CN737" s="305"/>
      <c r="CO737" s="305"/>
      <c r="CP737" s="305"/>
      <c r="CQ737" s="305"/>
      <c r="CR737" s="305"/>
      <c r="CS737" s="305"/>
      <c r="CT737" s="305"/>
      <c r="CU737" s="305"/>
      <c r="CV737" s="305"/>
      <c r="CW737" s="305"/>
      <c r="CX737" s="305"/>
      <c r="CY737" s="305"/>
      <c r="CZ737" s="305"/>
      <c r="DA737" s="305"/>
      <c r="DB737" s="305"/>
      <c r="DC737" s="305"/>
      <c r="DD737" s="305"/>
      <c r="DE737" s="305"/>
      <c r="DF737" s="305"/>
      <c r="DG737" s="305"/>
      <c r="DH737" s="305"/>
      <c r="DI737" s="305"/>
    </row>
    <row r="738" spans="1:113" s="306" customFormat="1" ht="38.25" customHeight="1">
      <c r="A738" s="4">
        <v>80</v>
      </c>
      <c r="B738" s="97">
        <v>45</v>
      </c>
      <c r="C738" s="347" t="s">
        <v>4763</v>
      </c>
      <c r="D738" s="4" t="s">
        <v>4764</v>
      </c>
      <c r="E738" s="325" t="s">
        <v>4765</v>
      </c>
      <c r="F738" s="97" t="s">
        <v>4766</v>
      </c>
      <c r="G738" s="4" t="s">
        <v>4767</v>
      </c>
      <c r="H738" s="328">
        <v>10000</v>
      </c>
      <c r="I738" s="33"/>
      <c r="J738" s="33"/>
      <c r="K738" s="4" t="s">
        <v>4768</v>
      </c>
      <c r="L738" s="4" t="s">
        <v>4769</v>
      </c>
      <c r="M738" s="4" t="s">
        <v>4580</v>
      </c>
      <c r="N738" s="305"/>
      <c r="O738" s="305"/>
      <c r="P738" s="305"/>
      <c r="Q738" s="305"/>
      <c r="R738" s="305"/>
      <c r="S738" s="305"/>
      <c r="T738" s="305"/>
      <c r="U738" s="305"/>
      <c r="V738" s="305"/>
      <c r="W738" s="305"/>
      <c r="X738" s="305"/>
      <c r="Y738" s="305"/>
      <c r="Z738" s="305"/>
      <c r="AA738" s="305"/>
      <c r="AB738" s="305"/>
      <c r="AC738" s="305"/>
      <c r="AD738" s="305"/>
      <c r="AE738" s="305"/>
      <c r="AF738" s="305"/>
      <c r="AG738" s="305"/>
      <c r="AH738" s="305"/>
      <c r="AI738" s="305"/>
      <c r="AJ738" s="305"/>
      <c r="AK738" s="305"/>
      <c r="AL738" s="305"/>
      <c r="AM738" s="305"/>
      <c r="AN738" s="305"/>
      <c r="AO738" s="305"/>
      <c r="AP738" s="305"/>
      <c r="AQ738" s="305"/>
      <c r="AR738" s="305"/>
      <c r="AS738" s="305"/>
      <c r="AT738" s="305"/>
      <c r="AU738" s="305"/>
      <c r="AV738" s="305"/>
      <c r="AW738" s="305"/>
      <c r="AX738" s="305"/>
      <c r="AY738" s="305"/>
      <c r="AZ738" s="305"/>
      <c r="BA738" s="305"/>
      <c r="BB738" s="305"/>
      <c r="BC738" s="305"/>
      <c r="BD738" s="305"/>
      <c r="BE738" s="305"/>
      <c r="BF738" s="305"/>
      <c r="BG738" s="305"/>
      <c r="BH738" s="305"/>
      <c r="BI738" s="305"/>
      <c r="BJ738" s="305"/>
      <c r="BK738" s="305"/>
      <c r="BL738" s="305"/>
      <c r="BM738" s="305"/>
      <c r="BN738" s="305"/>
      <c r="BO738" s="305"/>
      <c r="BP738" s="305"/>
      <c r="BQ738" s="305"/>
      <c r="BR738" s="305"/>
      <c r="BS738" s="305"/>
      <c r="BT738" s="305"/>
      <c r="BU738" s="305"/>
      <c r="BV738" s="305"/>
      <c r="BW738" s="305"/>
      <c r="BX738" s="305"/>
      <c r="BY738" s="305"/>
      <c r="BZ738" s="305"/>
      <c r="CA738" s="305"/>
      <c r="CB738" s="305"/>
      <c r="CC738" s="305"/>
      <c r="CD738" s="305"/>
      <c r="CE738" s="305"/>
      <c r="CF738" s="305"/>
      <c r="CG738" s="305"/>
      <c r="CH738" s="305"/>
      <c r="CI738" s="305"/>
      <c r="CJ738" s="305"/>
      <c r="CK738" s="305"/>
      <c r="CL738" s="305"/>
      <c r="CM738" s="305"/>
      <c r="CN738" s="305"/>
      <c r="CO738" s="305"/>
      <c r="CP738" s="305"/>
      <c r="CQ738" s="305"/>
      <c r="CR738" s="305"/>
      <c r="CS738" s="305"/>
      <c r="CT738" s="305"/>
      <c r="CU738" s="305"/>
      <c r="CV738" s="305"/>
      <c r="CW738" s="305"/>
      <c r="CX738" s="305"/>
      <c r="CY738" s="305"/>
      <c r="CZ738" s="305"/>
      <c r="DA738" s="305"/>
      <c r="DB738" s="305"/>
      <c r="DC738" s="305"/>
      <c r="DD738" s="305"/>
      <c r="DE738" s="305"/>
      <c r="DF738" s="305"/>
      <c r="DG738" s="305"/>
      <c r="DH738" s="305"/>
      <c r="DI738" s="305"/>
    </row>
    <row r="739" spans="1:113" s="306" customFormat="1" ht="51">
      <c r="A739" s="4">
        <v>81</v>
      </c>
      <c r="B739" s="4">
        <v>46</v>
      </c>
      <c r="C739" s="327" t="s">
        <v>4655</v>
      </c>
      <c r="D739" s="308" t="s">
        <v>4656</v>
      </c>
      <c r="E739" s="308" t="s">
        <v>4770</v>
      </c>
      <c r="F739" s="307" t="s">
        <v>4771</v>
      </c>
      <c r="G739" s="4" t="s">
        <v>4772</v>
      </c>
      <c r="H739" s="328">
        <v>3700</v>
      </c>
      <c r="I739" s="33"/>
      <c r="J739" s="33"/>
      <c r="K739" s="4" t="s">
        <v>4773</v>
      </c>
      <c r="L739" s="308" t="s">
        <v>4774</v>
      </c>
      <c r="M739" s="4" t="s">
        <v>4580</v>
      </c>
      <c r="N739" s="305"/>
      <c r="O739" s="305"/>
      <c r="P739" s="305"/>
      <c r="Q739" s="305"/>
      <c r="R739" s="305"/>
      <c r="S739" s="305"/>
      <c r="T739" s="305"/>
      <c r="U739" s="305"/>
      <c r="V739" s="305"/>
      <c r="W739" s="305"/>
      <c r="X739" s="305"/>
      <c r="Y739" s="305"/>
      <c r="Z739" s="305"/>
      <c r="AA739" s="305"/>
      <c r="AB739" s="305"/>
      <c r="AC739" s="305"/>
      <c r="AD739" s="305"/>
      <c r="AE739" s="305"/>
      <c r="AF739" s="305"/>
      <c r="AG739" s="305"/>
      <c r="AH739" s="305"/>
      <c r="AI739" s="305"/>
      <c r="AJ739" s="305"/>
      <c r="AK739" s="305"/>
      <c r="AL739" s="305"/>
      <c r="AM739" s="305"/>
      <c r="AN739" s="305"/>
      <c r="AO739" s="305"/>
      <c r="AP739" s="305"/>
      <c r="AQ739" s="305"/>
      <c r="AR739" s="305"/>
      <c r="AS739" s="305"/>
      <c r="AT739" s="305"/>
      <c r="AU739" s="305"/>
      <c r="AV739" s="305"/>
      <c r="AW739" s="305"/>
      <c r="AX739" s="305"/>
      <c r="AY739" s="305"/>
      <c r="AZ739" s="305"/>
      <c r="BA739" s="305"/>
      <c r="BB739" s="305"/>
      <c r="BC739" s="305"/>
      <c r="BD739" s="305"/>
      <c r="BE739" s="305"/>
      <c r="BF739" s="305"/>
      <c r="BG739" s="305"/>
      <c r="BH739" s="305"/>
      <c r="BI739" s="305"/>
      <c r="BJ739" s="305"/>
      <c r="BK739" s="305"/>
      <c r="BL739" s="305"/>
      <c r="BM739" s="305"/>
      <c r="BN739" s="305"/>
      <c r="BO739" s="305"/>
      <c r="BP739" s="305"/>
      <c r="BQ739" s="305"/>
      <c r="BR739" s="305"/>
      <c r="BS739" s="305"/>
      <c r="BT739" s="305"/>
      <c r="BU739" s="305"/>
      <c r="BV739" s="305"/>
      <c r="BW739" s="305"/>
      <c r="BX739" s="305"/>
      <c r="BY739" s="305"/>
      <c r="BZ739" s="305"/>
      <c r="CA739" s="305"/>
      <c r="CB739" s="305"/>
      <c r="CC739" s="305"/>
      <c r="CD739" s="305"/>
      <c r="CE739" s="305"/>
      <c r="CF739" s="305"/>
      <c r="CG739" s="305"/>
      <c r="CH739" s="305"/>
      <c r="CI739" s="305"/>
      <c r="CJ739" s="305"/>
      <c r="CK739" s="305"/>
      <c r="CL739" s="305"/>
      <c r="CM739" s="305"/>
      <c r="CN739" s="305"/>
      <c r="CO739" s="305"/>
      <c r="CP739" s="305"/>
      <c r="CQ739" s="305"/>
      <c r="CR739" s="305"/>
      <c r="CS739" s="305"/>
      <c r="CT739" s="305"/>
      <c r="CU739" s="305"/>
      <c r="CV739" s="305"/>
      <c r="CW739" s="305"/>
      <c r="CX739" s="305"/>
      <c r="CY739" s="305"/>
      <c r="CZ739" s="305"/>
      <c r="DA739" s="305"/>
      <c r="DB739" s="305"/>
      <c r="DC739" s="305"/>
      <c r="DD739" s="305"/>
      <c r="DE739" s="305"/>
      <c r="DF739" s="305"/>
      <c r="DG739" s="305"/>
      <c r="DH739" s="305"/>
      <c r="DI739" s="305"/>
    </row>
    <row r="740" spans="1:113" s="306" customFormat="1" ht="38.25">
      <c r="A740" s="4">
        <v>82</v>
      </c>
      <c r="B740" s="4">
        <v>47</v>
      </c>
      <c r="C740" s="327" t="s">
        <v>176</v>
      </c>
      <c r="D740" s="308" t="s">
        <v>4690</v>
      </c>
      <c r="E740" s="308" t="s">
        <v>4775</v>
      </c>
      <c r="F740" s="307" t="s">
        <v>4776</v>
      </c>
      <c r="G740" s="4" t="s">
        <v>4777</v>
      </c>
      <c r="H740" s="328">
        <v>7000</v>
      </c>
      <c r="I740" s="33"/>
      <c r="J740" s="33"/>
      <c r="K740" s="324" t="s">
        <v>4694</v>
      </c>
      <c r="L740" s="308" t="s">
        <v>4778</v>
      </c>
      <c r="M740" s="4" t="s">
        <v>4580</v>
      </c>
      <c r="N740" s="305"/>
      <c r="O740" s="305"/>
      <c r="P740" s="305"/>
      <c r="Q740" s="305"/>
      <c r="R740" s="305"/>
      <c r="S740" s="305"/>
      <c r="T740" s="305"/>
      <c r="U740" s="305"/>
      <c r="V740" s="305"/>
      <c r="W740" s="305"/>
      <c r="X740" s="305"/>
      <c r="Y740" s="305"/>
      <c r="Z740" s="305"/>
      <c r="AA740" s="305"/>
      <c r="AB740" s="305"/>
      <c r="AC740" s="305"/>
      <c r="AD740" s="305"/>
      <c r="AE740" s="305"/>
      <c r="AF740" s="305"/>
      <c r="AG740" s="305"/>
      <c r="AH740" s="305"/>
      <c r="AI740" s="305"/>
      <c r="AJ740" s="305"/>
      <c r="AK740" s="305"/>
      <c r="AL740" s="305"/>
      <c r="AM740" s="305"/>
      <c r="AN740" s="305"/>
      <c r="AO740" s="305"/>
      <c r="AP740" s="305"/>
      <c r="AQ740" s="305"/>
      <c r="AR740" s="305"/>
      <c r="AS740" s="305"/>
      <c r="AT740" s="305"/>
      <c r="AU740" s="305"/>
      <c r="AV740" s="305"/>
      <c r="AW740" s="305"/>
      <c r="AX740" s="305"/>
      <c r="AY740" s="305"/>
      <c r="AZ740" s="305"/>
      <c r="BA740" s="305"/>
      <c r="BB740" s="305"/>
      <c r="BC740" s="305"/>
      <c r="BD740" s="305"/>
      <c r="BE740" s="305"/>
      <c r="BF740" s="305"/>
      <c r="BG740" s="305"/>
      <c r="BH740" s="305"/>
      <c r="BI740" s="305"/>
      <c r="BJ740" s="305"/>
      <c r="BK740" s="305"/>
      <c r="BL740" s="305"/>
      <c r="BM740" s="305"/>
      <c r="BN740" s="305"/>
      <c r="BO740" s="305"/>
      <c r="BP740" s="305"/>
      <c r="BQ740" s="305"/>
      <c r="BR740" s="305"/>
      <c r="BS740" s="305"/>
      <c r="BT740" s="305"/>
      <c r="BU740" s="305"/>
      <c r="BV740" s="305"/>
      <c r="BW740" s="305"/>
      <c r="BX740" s="305"/>
      <c r="BY740" s="305"/>
      <c r="BZ740" s="305"/>
      <c r="CA740" s="305"/>
      <c r="CB740" s="305"/>
      <c r="CC740" s="305"/>
      <c r="CD740" s="305"/>
      <c r="CE740" s="305"/>
      <c r="CF740" s="305"/>
      <c r="CG740" s="305"/>
      <c r="CH740" s="305"/>
      <c r="CI740" s="305"/>
      <c r="CJ740" s="305"/>
      <c r="CK740" s="305"/>
      <c r="CL740" s="305"/>
      <c r="CM740" s="305"/>
      <c r="CN740" s="305"/>
      <c r="CO740" s="305"/>
      <c r="CP740" s="305"/>
      <c r="CQ740" s="305"/>
      <c r="CR740" s="305"/>
      <c r="CS740" s="305"/>
      <c r="CT740" s="305"/>
      <c r="CU740" s="305"/>
      <c r="CV740" s="305"/>
      <c r="CW740" s="305"/>
      <c r="CX740" s="305"/>
      <c r="CY740" s="305"/>
      <c r="CZ740" s="305"/>
      <c r="DA740" s="305"/>
      <c r="DB740" s="305"/>
      <c r="DC740" s="305"/>
      <c r="DD740" s="305"/>
      <c r="DE740" s="305"/>
      <c r="DF740" s="305"/>
      <c r="DG740" s="305"/>
      <c r="DH740" s="305"/>
      <c r="DI740" s="305"/>
    </row>
    <row r="741" spans="1:113" s="306" customFormat="1" ht="38.25">
      <c r="A741" s="4">
        <v>83</v>
      </c>
      <c r="B741" s="4">
        <v>48</v>
      </c>
      <c r="C741" s="327" t="s">
        <v>4779</v>
      </c>
      <c r="D741" s="308" t="s">
        <v>4780</v>
      </c>
      <c r="E741" s="308" t="s">
        <v>4781</v>
      </c>
      <c r="F741" s="307" t="s">
        <v>4782</v>
      </c>
      <c r="G741" s="4" t="s">
        <v>4783</v>
      </c>
      <c r="H741" s="112"/>
      <c r="I741" s="33"/>
      <c r="J741" s="33">
        <v>7454</v>
      </c>
      <c r="K741" s="324" t="s">
        <v>4586</v>
      </c>
      <c r="L741" s="308"/>
      <c r="M741" s="4" t="s">
        <v>4580</v>
      </c>
      <c r="N741" s="305"/>
      <c r="O741" s="305"/>
      <c r="P741" s="305"/>
      <c r="Q741" s="305"/>
      <c r="R741" s="305"/>
      <c r="S741" s="305"/>
      <c r="T741" s="305"/>
      <c r="U741" s="305"/>
      <c r="V741" s="305"/>
      <c r="W741" s="305"/>
      <c r="X741" s="305"/>
      <c r="Y741" s="305"/>
      <c r="Z741" s="305"/>
      <c r="AA741" s="305"/>
      <c r="AB741" s="305"/>
      <c r="AC741" s="305"/>
      <c r="AD741" s="305"/>
      <c r="AE741" s="305"/>
      <c r="AF741" s="305"/>
      <c r="AG741" s="305"/>
      <c r="AH741" s="305"/>
      <c r="AI741" s="305"/>
      <c r="AJ741" s="305"/>
      <c r="AK741" s="305"/>
      <c r="AL741" s="305"/>
      <c r="AM741" s="305"/>
      <c r="AN741" s="305"/>
      <c r="AO741" s="305"/>
      <c r="AP741" s="305"/>
      <c r="AQ741" s="305"/>
      <c r="AR741" s="305"/>
      <c r="AS741" s="305"/>
      <c r="AT741" s="305"/>
      <c r="AU741" s="305"/>
      <c r="AV741" s="305"/>
      <c r="AW741" s="305"/>
      <c r="AX741" s="305"/>
      <c r="AY741" s="305"/>
      <c r="AZ741" s="305"/>
      <c r="BA741" s="305"/>
      <c r="BB741" s="305"/>
      <c r="BC741" s="305"/>
      <c r="BD741" s="305"/>
      <c r="BE741" s="305"/>
      <c r="BF741" s="305"/>
      <c r="BG741" s="305"/>
      <c r="BH741" s="305"/>
      <c r="BI741" s="305"/>
      <c r="BJ741" s="305"/>
      <c r="BK741" s="305"/>
      <c r="BL741" s="305"/>
      <c r="BM741" s="305"/>
      <c r="BN741" s="305"/>
      <c r="BO741" s="305"/>
      <c r="BP741" s="305"/>
      <c r="BQ741" s="305"/>
      <c r="BR741" s="305"/>
      <c r="BS741" s="305"/>
      <c r="BT741" s="305"/>
      <c r="BU741" s="305"/>
      <c r="BV741" s="305"/>
      <c r="BW741" s="305"/>
      <c r="BX741" s="305"/>
      <c r="BY741" s="305"/>
      <c r="BZ741" s="305"/>
      <c r="CA741" s="305"/>
      <c r="CB741" s="305"/>
      <c r="CC741" s="305"/>
      <c r="CD741" s="305"/>
      <c r="CE741" s="305"/>
      <c r="CF741" s="305"/>
      <c r="CG741" s="305"/>
      <c r="CH741" s="305"/>
      <c r="CI741" s="305"/>
      <c r="CJ741" s="305"/>
      <c r="CK741" s="305"/>
      <c r="CL741" s="305"/>
      <c r="CM741" s="305"/>
      <c r="CN741" s="305"/>
      <c r="CO741" s="305"/>
      <c r="CP741" s="305"/>
      <c r="CQ741" s="305"/>
      <c r="CR741" s="305"/>
      <c r="CS741" s="305"/>
      <c r="CT741" s="305"/>
      <c r="CU741" s="305"/>
      <c r="CV741" s="305"/>
      <c r="CW741" s="305"/>
      <c r="CX741" s="305"/>
      <c r="CY741" s="305"/>
      <c r="CZ741" s="305"/>
      <c r="DA741" s="305"/>
      <c r="DB741" s="305"/>
      <c r="DC741" s="305"/>
      <c r="DD741" s="305"/>
      <c r="DE741" s="305"/>
      <c r="DF741" s="305"/>
      <c r="DG741" s="305"/>
      <c r="DH741" s="305"/>
      <c r="DI741" s="305"/>
    </row>
    <row r="742" spans="1:113" s="306" customFormat="1" ht="51">
      <c r="A742" s="4">
        <v>84</v>
      </c>
      <c r="B742" s="97">
        <v>49</v>
      </c>
      <c r="C742" s="327" t="s">
        <v>4784</v>
      </c>
      <c r="D742" s="308" t="s">
        <v>4785</v>
      </c>
      <c r="E742" s="308" t="s">
        <v>4786</v>
      </c>
      <c r="F742" s="307" t="s">
        <v>4787</v>
      </c>
      <c r="G742" s="4" t="s">
        <v>4788</v>
      </c>
      <c r="H742" s="112">
        <v>11173</v>
      </c>
      <c r="I742" s="33"/>
      <c r="J742" s="33"/>
      <c r="K742" s="324" t="s">
        <v>4789</v>
      </c>
      <c r="L742" s="308"/>
      <c r="M742" s="4" t="s">
        <v>4580</v>
      </c>
      <c r="N742" s="305"/>
      <c r="O742" s="305"/>
      <c r="P742" s="305"/>
      <c r="Q742" s="305"/>
      <c r="R742" s="305"/>
      <c r="S742" s="305"/>
      <c r="T742" s="305"/>
      <c r="U742" s="305"/>
      <c r="V742" s="305"/>
      <c r="W742" s="305"/>
      <c r="X742" s="305"/>
      <c r="Y742" s="305"/>
      <c r="Z742" s="305"/>
      <c r="AA742" s="305"/>
      <c r="AB742" s="305"/>
      <c r="AC742" s="305"/>
      <c r="AD742" s="305"/>
      <c r="AE742" s="305"/>
      <c r="AF742" s="305"/>
      <c r="AG742" s="305"/>
      <c r="AH742" s="305"/>
      <c r="AI742" s="305"/>
      <c r="AJ742" s="305"/>
      <c r="AK742" s="305"/>
      <c r="AL742" s="305"/>
      <c r="AM742" s="305"/>
      <c r="AN742" s="305"/>
      <c r="AO742" s="305"/>
      <c r="AP742" s="305"/>
      <c r="AQ742" s="305"/>
      <c r="AR742" s="305"/>
      <c r="AS742" s="305"/>
      <c r="AT742" s="305"/>
      <c r="AU742" s="305"/>
      <c r="AV742" s="305"/>
      <c r="AW742" s="305"/>
      <c r="AX742" s="305"/>
      <c r="AY742" s="305"/>
      <c r="AZ742" s="305"/>
      <c r="BA742" s="305"/>
      <c r="BB742" s="305"/>
      <c r="BC742" s="305"/>
      <c r="BD742" s="305"/>
      <c r="BE742" s="305"/>
      <c r="BF742" s="305"/>
      <c r="BG742" s="305"/>
      <c r="BH742" s="305"/>
      <c r="BI742" s="305"/>
      <c r="BJ742" s="305"/>
      <c r="BK742" s="305"/>
      <c r="BL742" s="305"/>
      <c r="BM742" s="305"/>
      <c r="BN742" s="305"/>
      <c r="BO742" s="305"/>
      <c r="BP742" s="305"/>
      <c r="BQ742" s="305"/>
      <c r="BR742" s="305"/>
      <c r="BS742" s="305"/>
      <c r="BT742" s="305"/>
      <c r="BU742" s="305"/>
      <c r="BV742" s="305"/>
      <c r="BW742" s="305"/>
      <c r="BX742" s="305"/>
      <c r="BY742" s="305"/>
      <c r="BZ742" s="305"/>
      <c r="CA742" s="305"/>
      <c r="CB742" s="305"/>
      <c r="CC742" s="305"/>
      <c r="CD742" s="305"/>
      <c r="CE742" s="305"/>
      <c r="CF742" s="305"/>
      <c r="CG742" s="305"/>
      <c r="CH742" s="305"/>
      <c r="CI742" s="305"/>
      <c r="CJ742" s="305"/>
      <c r="CK742" s="305"/>
      <c r="CL742" s="305"/>
      <c r="CM742" s="305"/>
      <c r="CN742" s="305"/>
      <c r="CO742" s="305"/>
      <c r="CP742" s="305"/>
      <c r="CQ742" s="305"/>
      <c r="CR742" s="305"/>
      <c r="CS742" s="305"/>
      <c r="CT742" s="305"/>
      <c r="CU742" s="305"/>
      <c r="CV742" s="305"/>
      <c r="CW742" s="305"/>
      <c r="CX742" s="305"/>
      <c r="CY742" s="305"/>
      <c r="CZ742" s="305"/>
      <c r="DA742" s="305"/>
      <c r="DB742" s="305"/>
      <c r="DC742" s="305"/>
      <c r="DD742" s="305"/>
      <c r="DE742" s="305"/>
      <c r="DF742" s="305"/>
      <c r="DG742" s="305"/>
      <c r="DH742" s="305"/>
      <c r="DI742" s="305"/>
    </row>
    <row r="743" spans="1:113" s="306" customFormat="1" ht="51">
      <c r="A743" s="4">
        <v>85</v>
      </c>
      <c r="B743" s="4">
        <v>50</v>
      </c>
      <c r="C743" s="347" t="s">
        <v>4790</v>
      </c>
      <c r="D743" s="4" t="s">
        <v>4791</v>
      </c>
      <c r="E743" s="4" t="s">
        <v>4792</v>
      </c>
      <c r="F743" s="97" t="s">
        <v>4793</v>
      </c>
      <c r="G743" s="4" t="s">
        <v>4794</v>
      </c>
      <c r="H743" s="112">
        <v>2300</v>
      </c>
      <c r="I743" s="33"/>
      <c r="J743" s="33"/>
      <c r="K743" s="33" t="s">
        <v>4586</v>
      </c>
      <c r="L743" s="4" t="s">
        <v>4795</v>
      </c>
      <c r="M743" s="4" t="s">
        <v>4580</v>
      </c>
      <c r="N743" s="305"/>
      <c r="O743" s="305"/>
      <c r="P743" s="305"/>
      <c r="Q743" s="305"/>
      <c r="R743" s="305"/>
      <c r="S743" s="305"/>
      <c r="T743" s="305"/>
      <c r="U743" s="305"/>
      <c r="V743" s="305"/>
      <c r="W743" s="305"/>
      <c r="X743" s="305"/>
      <c r="Y743" s="305"/>
      <c r="Z743" s="305"/>
      <c r="AA743" s="305"/>
      <c r="AB743" s="305"/>
      <c r="AC743" s="305"/>
      <c r="AD743" s="305"/>
      <c r="AE743" s="305"/>
      <c r="AF743" s="305"/>
      <c r="AG743" s="305"/>
      <c r="AH743" s="305"/>
      <c r="AI743" s="305"/>
      <c r="AJ743" s="305"/>
      <c r="AK743" s="305"/>
      <c r="AL743" s="305"/>
      <c r="AM743" s="305"/>
      <c r="AN743" s="305"/>
      <c r="AO743" s="305"/>
      <c r="AP743" s="305"/>
      <c r="AQ743" s="305"/>
      <c r="AR743" s="305"/>
      <c r="AS743" s="305"/>
      <c r="AT743" s="305"/>
      <c r="AU743" s="305"/>
      <c r="AV743" s="305"/>
      <c r="AW743" s="305"/>
      <c r="AX743" s="305"/>
      <c r="AY743" s="305"/>
      <c r="AZ743" s="305"/>
      <c r="BA743" s="305"/>
      <c r="BB743" s="305"/>
      <c r="BC743" s="305"/>
      <c r="BD743" s="305"/>
      <c r="BE743" s="305"/>
      <c r="BF743" s="305"/>
      <c r="BG743" s="305"/>
      <c r="BH743" s="305"/>
      <c r="BI743" s="305"/>
      <c r="BJ743" s="305"/>
      <c r="BK743" s="305"/>
      <c r="BL743" s="305"/>
      <c r="BM743" s="305"/>
      <c r="BN743" s="305"/>
      <c r="BO743" s="305"/>
      <c r="BP743" s="305"/>
      <c r="BQ743" s="305"/>
      <c r="BR743" s="305"/>
      <c r="BS743" s="305"/>
      <c r="BT743" s="305"/>
      <c r="BU743" s="305"/>
      <c r="BV743" s="305"/>
      <c r="BW743" s="305"/>
      <c r="BX743" s="305"/>
      <c r="BY743" s="305"/>
      <c r="BZ743" s="305"/>
      <c r="CA743" s="305"/>
      <c r="CB743" s="305"/>
      <c r="CC743" s="305"/>
      <c r="CD743" s="305"/>
      <c r="CE743" s="305"/>
      <c r="CF743" s="305"/>
      <c r="CG743" s="305"/>
      <c r="CH743" s="305"/>
      <c r="CI743" s="305"/>
      <c r="CJ743" s="305"/>
      <c r="CK743" s="305"/>
      <c r="CL743" s="305"/>
      <c r="CM743" s="305"/>
      <c r="CN743" s="305"/>
      <c r="CO743" s="305"/>
      <c r="CP743" s="305"/>
      <c r="CQ743" s="305"/>
      <c r="CR743" s="305"/>
      <c r="CS743" s="305"/>
      <c r="CT743" s="305"/>
      <c r="CU743" s="305"/>
      <c r="CV743" s="305"/>
      <c r="CW743" s="305"/>
      <c r="CX743" s="305"/>
      <c r="CY743" s="305"/>
      <c r="CZ743" s="305"/>
      <c r="DA743" s="305"/>
      <c r="DB743" s="305"/>
      <c r="DC743" s="305"/>
      <c r="DD743" s="305"/>
      <c r="DE743" s="305"/>
      <c r="DF743" s="305"/>
      <c r="DG743" s="305"/>
      <c r="DH743" s="305"/>
      <c r="DI743" s="305"/>
    </row>
    <row r="744" spans="1:113" s="306" customFormat="1" ht="38.25">
      <c r="A744" s="4">
        <v>86</v>
      </c>
      <c r="B744" s="4">
        <v>51</v>
      </c>
      <c r="C744" s="349" t="s">
        <v>4796</v>
      </c>
      <c r="D744" s="308" t="s">
        <v>4529</v>
      </c>
      <c r="E744" s="308" t="s">
        <v>4797</v>
      </c>
      <c r="F744" s="307" t="s">
        <v>4798</v>
      </c>
      <c r="G744" s="4" t="s">
        <v>4799</v>
      </c>
      <c r="H744" s="112">
        <v>10200</v>
      </c>
      <c r="I744" s="33"/>
      <c r="J744" s="33"/>
      <c r="K744" s="324" t="s">
        <v>4800</v>
      </c>
      <c r="L744" s="308" t="s">
        <v>4801</v>
      </c>
      <c r="M744" s="4" t="s">
        <v>4580</v>
      </c>
      <c r="N744" s="305"/>
      <c r="O744" s="305"/>
      <c r="P744" s="305"/>
      <c r="Q744" s="305"/>
      <c r="R744" s="305"/>
      <c r="S744" s="305"/>
      <c r="T744" s="305"/>
      <c r="U744" s="305"/>
      <c r="V744" s="305"/>
      <c r="W744" s="305"/>
      <c r="X744" s="305"/>
      <c r="Y744" s="305"/>
      <c r="Z744" s="305"/>
      <c r="AA744" s="305"/>
      <c r="AB744" s="305"/>
      <c r="AC744" s="305"/>
      <c r="AD744" s="305"/>
      <c r="AE744" s="305"/>
      <c r="AF744" s="305"/>
      <c r="AG744" s="305"/>
      <c r="AH744" s="305"/>
      <c r="AI744" s="305"/>
      <c r="AJ744" s="305"/>
      <c r="AK744" s="305"/>
      <c r="AL744" s="305"/>
      <c r="AM744" s="305"/>
      <c r="AN744" s="305"/>
      <c r="AO744" s="305"/>
      <c r="AP744" s="305"/>
      <c r="AQ744" s="305"/>
      <c r="AR744" s="305"/>
      <c r="AS744" s="305"/>
      <c r="AT744" s="305"/>
      <c r="AU744" s="305"/>
      <c r="AV744" s="305"/>
      <c r="AW744" s="305"/>
      <c r="AX744" s="305"/>
      <c r="AY744" s="305"/>
      <c r="AZ744" s="305"/>
      <c r="BA744" s="305"/>
      <c r="BB744" s="305"/>
      <c r="BC744" s="305"/>
      <c r="BD744" s="305"/>
      <c r="BE744" s="305"/>
      <c r="BF744" s="305"/>
      <c r="BG744" s="305"/>
      <c r="BH744" s="305"/>
      <c r="BI744" s="305"/>
      <c r="BJ744" s="305"/>
      <c r="BK744" s="305"/>
      <c r="BL744" s="305"/>
      <c r="BM744" s="305"/>
      <c r="BN744" s="305"/>
      <c r="BO744" s="305"/>
      <c r="BP744" s="305"/>
      <c r="BQ744" s="305"/>
      <c r="BR744" s="305"/>
      <c r="BS744" s="305"/>
      <c r="BT744" s="305"/>
      <c r="BU744" s="305"/>
      <c r="BV744" s="305"/>
      <c r="BW744" s="305"/>
      <c r="BX744" s="305"/>
      <c r="BY744" s="305"/>
      <c r="BZ744" s="305"/>
      <c r="CA744" s="305"/>
      <c r="CB744" s="305"/>
      <c r="CC744" s="305"/>
      <c r="CD744" s="305"/>
      <c r="CE744" s="305"/>
      <c r="CF744" s="305"/>
      <c r="CG744" s="305"/>
      <c r="CH744" s="305"/>
      <c r="CI744" s="305"/>
      <c r="CJ744" s="305"/>
      <c r="CK744" s="305"/>
      <c r="CL744" s="305"/>
      <c r="CM744" s="305"/>
      <c r="CN744" s="305"/>
      <c r="CO744" s="305"/>
      <c r="CP744" s="305"/>
      <c r="CQ744" s="305"/>
      <c r="CR744" s="305"/>
      <c r="CS744" s="305"/>
      <c r="CT744" s="305"/>
      <c r="CU744" s="305"/>
      <c r="CV744" s="305"/>
      <c r="CW744" s="305"/>
      <c r="CX744" s="305"/>
      <c r="CY744" s="305"/>
      <c r="CZ744" s="305"/>
      <c r="DA744" s="305"/>
      <c r="DB744" s="305"/>
      <c r="DC744" s="305"/>
      <c r="DD744" s="305"/>
      <c r="DE744" s="305"/>
      <c r="DF744" s="305"/>
      <c r="DG744" s="305"/>
      <c r="DH744" s="305"/>
      <c r="DI744" s="305"/>
    </row>
    <row r="745" spans="1:113" s="306" customFormat="1" ht="38.25">
      <c r="A745" s="4">
        <v>87</v>
      </c>
      <c r="B745" s="4">
        <v>52</v>
      </c>
      <c r="C745" s="327" t="s">
        <v>4802</v>
      </c>
      <c r="D745" s="308" t="s">
        <v>4803</v>
      </c>
      <c r="E745" s="308" t="s">
        <v>4804</v>
      </c>
      <c r="F745" s="307" t="s">
        <v>4805</v>
      </c>
      <c r="G745" s="4" t="s">
        <v>4806</v>
      </c>
      <c r="H745" s="112">
        <v>1600</v>
      </c>
      <c r="I745" s="33"/>
      <c r="J745" s="33"/>
      <c r="K745" s="324" t="s">
        <v>4540</v>
      </c>
      <c r="L745" s="308" t="s">
        <v>4807</v>
      </c>
      <c r="M745" s="4" t="s">
        <v>4580</v>
      </c>
      <c r="N745" s="305"/>
      <c r="O745" s="305"/>
      <c r="P745" s="305"/>
      <c r="Q745" s="305"/>
      <c r="R745" s="305"/>
      <c r="S745" s="305"/>
      <c r="T745" s="305"/>
      <c r="U745" s="305"/>
      <c r="V745" s="305"/>
      <c r="W745" s="305"/>
      <c r="X745" s="305"/>
      <c r="Y745" s="305"/>
      <c r="Z745" s="305"/>
      <c r="AA745" s="305"/>
      <c r="AB745" s="305"/>
      <c r="AC745" s="305"/>
      <c r="AD745" s="305"/>
      <c r="AE745" s="305"/>
      <c r="AF745" s="305"/>
      <c r="AG745" s="305"/>
      <c r="AH745" s="305"/>
      <c r="AI745" s="305"/>
      <c r="AJ745" s="305"/>
      <c r="AK745" s="305"/>
      <c r="AL745" s="305"/>
      <c r="AM745" s="305"/>
      <c r="AN745" s="305"/>
      <c r="AO745" s="305"/>
      <c r="AP745" s="305"/>
      <c r="AQ745" s="305"/>
      <c r="AR745" s="305"/>
      <c r="AS745" s="305"/>
      <c r="AT745" s="305"/>
      <c r="AU745" s="305"/>
      <c r="AV745" s="305"/>
      <c r="AW745" s="305"/>
      <c r="AX745" s="305"/>
      <c r="AY745" s="305"/>
      <c r="AZ745" s="305"/>
      <c r="BA745" s="305"/>
      <c r="BB745" s="305"/>
      <c r="BC745" s="305"/>
      <c r="BD745" s="305"/>
      <c r="BE745" s="305"/>
      <c r="BF745" s="305"/>
      <c r="BG745" s="305"/>
      <c r="BH745" s="305"/>
      <c r="BI745" s="305"/>
      <c r="BJ745" s="305"/>
      <c r="BK745" s="305"/>
      <c r="BL745" s="305"/>
      <c r="BM745" s="305"/>
      <c r="BN745" s="305"/>
      <c r="BO745" s="305"/>
      <c r="BP745" s="305"/>
      <c r="BQ745" s="305"/>
      <c r="BR745" s="305"/>
      <c r="BS745" s="305"/>
      <c r="BT745" s="305"/>
      <c r="BU745" s="305"/>
      <c r="BV745" s="305"/>
      <c r="BW745" s="305"/>
      <c r="BX745" s="305"/>
      <c r="BY745" s="305"/>
      <c r="BZ745" s="305"/>
      <c r="CA745" s="305"/>
      <c r="CB745" s="305"/>
      <c r="CC745" s="305"/>
      <c r="CD745" s="305"/>
      <c r="CE745" s="305"/>
      <c r="CF745" s="305"/>
      <c r="CG745" s="305"/>
      <c r="CH745" s="305"/>
      <c r="CI745" s="305"/>
      <c r="CJ745" s="305"/>
      <c r="CK745" s="305"/>
      <c r="CL745" s="305"/>
      <c r="CM745" s="305"/>
      <c r="CN745" s="305"/>
      <c r="CO745" s="305"/>
      <c r="CP745" s="305"/>
      <c r="CQ745" s="305"/>
      <c r="CR745" s="305"/>
      <c r="CS745" s="305"/>
      <c r="CT745" s="305"/>
      <c r="CU745" s="305"/>
      <c r="CV745" s="305"/>
      <c r="CW745" s="305"/>
      <c r="CX745" s="305"/>
      <c r="CY745" s="305"/>
      <c r="CZ745" s="305"/>
      <c r="DA745" s="305"/>
      <c r="DB745" s="305"/>
      <c r="DC745" s="305"/>
      <c r="DD745" s="305"/>
      <c r="DE745" s="305"/>
      <c r="DF745" s="305"/>
      <c r="DG745" s="305"/>
      <c r="DH745" s="305"/>
      <c r="DI745" s="305"/>
    </row>
    <row r="746" spans="1:113" s="306" customFormat="1" ht="51">
      <c r="A746" s="4">
        <v>88</v>
      </c>
      <c r="B746" s="97">
        <v>53</v>
      </c>
      <c r="C746" s="347" t="s">
        <v>4808</v>
      </c>
      <c r="D746" s="4" t="s">
        <v>4809</v>
      </c>
      <c r="E746" s="4" t="s">
        <v>4810</v>
      </c>
      <c r="F746" s="97" t="s">
        <v>4811</v>
      </c>
      <c r="G746" s="4" t="s">
        <v>4812</v>
      </c>
      <c r="H746" s="112">
        <f>200+5000</f>
        <v>5200</v>
      </c>
      <c r="I746" s="33"/>
      <c r="J746" s="33"/>
      <c r="K746" s="33" t="s">
        <v>4789</v>
      </c>
      <c r="L746" s="4" t="s">
        <v>4813</v>
      </c>
      <c r="M746" s="4" t="s">
        <v>4580</v>
      </c>
      <c r="N746" s="305"/>
      <c r="O746" s="305"/>
      <c r="P746" s="305"/>
      <c r="Q746" s="305"/>
      <c r="R746" s="305"/>
      <c r="S746" s="305"/>
      <c r="T746" s="305"/>
      <c r="U746" s="305"/>
      <c r="V746" s="305"/>
      <c r="W746" s="305"/>
      <c r="X746" s="305"/>
      <c r="Y746" s="305"/>
      <c r="Z746" s="305"/>
      <c r="AA746" s="305"/>
      <c r="AB746" s="305"/>
      <c r="AC746" s="305"/>
      <c r="AD746" s="305"/>
      <c r="AE746" s="305"/>
      <c r="AF746" s="305"/>
      <c r="AG746" s="305"/>
      <c r="AH746" s="305"/>
      <c r="AI746" s="305"/>
      <c r="AJ746" s="305"/>
      <c r="AK746" s="305"/>
      <c r="AL746" s="305"/>
      <c r="AM746" s="305"/>
      <c r="AN746" s="305"/>
      <c r="AO746" s="305"/>
      <c r="AP746" s="305"/>
      <c r="AQ746" s="305"/>
      <c r="AR746" s="305"/>
      <c r="AS746" s="305"/>
      <c r="AT746" s="305"/>
      <c r="AU746" s="305"/>
      <c r="AV746" s="305"/>
      <c r="AW746" s="305"/>
      <c r="AX746" s="305"/>
      <c r="AY746" s="305"/>
      <c r="AZ746" s="305"/>
      <c r="BA746" s="305"/>
      <c r="BB746" s="305"/>
      <c r="BC746" s="305"/>
      <c r="BD746" s="305"/>
      <c r="BE746" s="305"/>
      <c r="BF746" s="305"/>
      <c r="BG746" s="305"/>
      <c r="BH746" s="305"/>
      <c r="BI746" s="305"/>
      <c r="BJ746" s="305"/>
      <c r="BK746" s="305"/>
      <c r="BL746" s="305"/>
      <c r="BM746" s="305"/>
      <c r="BN746" s="305"/>
      <c r="BO746" s="305"/>
      <c r="BP746" s="305"/>
      <c r="BQ746" s="305"/>
      <c r="BR746" s="305"/>
      <c r="BS746" s="305"/>
      <c r="BT746" s="305"/>
      <c r="BU746" s="305"/>
      <c r="BV746" s="305"/>
      <c r="BW746" s="305"/>
      <c r="BX746" s="305"/>
      <c r="BY746" s="305"/>
      <c r="BZ746" s="305"/>
      <c r="CA746" s="305"/>
      <c r="CB746" s="305"/>
      <c r="CC746" s="305"/>
      <c r="CD746" s="305"/>
      <c r="CE746" s="305"/>
      <c r="CF746" s="305"/>
      <c r="CG746" s="305"/>
      <c r="CH746" s="305"/>
      <c r="CI746" s="305"/>
      <c r="CJ746" s="305"/>
      <c r="CK746" s="305"/>
      <c r="CL746" s="305"/>
      <c r="CM746" s="305"/>
      <c r="CN746" s="305"/>
      <c r="CO746" s="305"/>
      <c r="CP746" s="305"/>
      <c r="CQ746" s="305"/>
      <c r="CR746" s="305"/>
      <c r="CS746" s="305"/>
      <c r="CT746" s="305"/>
      <c r="CU746" s="305"/>
      <c r="CV746" s="305"/>
      <c r="CW746" s="305"/>
      <c r="CX746" s="305"/>
      <c r="CY746" s="305"/>
      <c r="CZ746" s="305"/>
      <c r="DA746" s="305"/>
      <c r="DB746" s="305"/>
      <c r="DC746" s="305"/>
      <c r="DD746" s="305"/>
      <c r="DE746" s="305"/>
      <c r="DF746" s="305"/>
      <c r="DG746" s="305"/>
      <c r="DH746" s="305"/>
      <c r="DI746" s="305"/>
    </row>
    <row r="747" spans="1:113" s="306" customFormat="1" ht="51">
      <c r="A747" s="4">
        <v>89</v>
      </c>
      <c r="B747" s="4">
        <v>54</v>
      </c>
      <c r="C747" s="327" t="s">
        <v>4814</v>
      </c>
      <c r="D747" s="308" t="s">
        <v>4815</v>
      </c>
      <c r="E747" s="308" t="s">
        <v>4816</v>
      </c>
      <c r="F747" s="307" t="s">
        <v>4817</v>
      </c>
      <c r="G747" s="4" t="s">
        <v>4818</v>
      </c>
      <c r="H747" s="112">
        <v>6099</v>
      </c>
      <c r="I747" s="33"/>
      <c r="J747" s="33"/>
      <c r="K747" s="33" t="s">
        <v>4789</v>
      </c>
      <c r="L747" s="308" t="s">
        <v>4819</v>
      </c>
      <c r="M747" s="4" t="s">
        <v>4580</v>
      </c>
      <c r="N747" s="305"/>
      <c r="O747" s="305"/>
      <c r="P747" s="305"/>
      <c r="Q747" s="305"/>
      <c r="R747" s="305"/>
      <c r="S747" s="305"/>
      <c r="T747" s="305"/>
      <c r="U747" s="305"/>
      <c r="V747" s="305"/>
      <c r="W747" s="305"/>
      <c r="X747" s="305"/>
      <c r="Y747" s="305"/>
      <c r="Z747" s="305"/>
      <c r="AA747" s="305"/>
      <c r="AB747" s="305"/>
      <c r="AC747" s="305"/>
      <c r="AD747" s="305"/>
      <c r="AE747" s="305"/>
      <c r="AF747" s="305"/>
      <c r="AG747" s="305"/>
      <c r="AH747" s="305"/>
      <c r="AI747" s="305"/>
      <c r="AJ747" s="305"/>
      <c r="AK747" s="305"/>
      <c r="AL747" s="305"/>
      <c r="AM747" s="305"/>
      <c r="AN747" s="305"/>
      <c r="AO747" s="305"/>
      <c r="AP747" s="305"/>
      <c r="AQ747" s="305"/>
      <c r="AR747" s="305"/>
      <c r="AS747" s="305"/>
      <c r="AT747" s="305"/>
      <c r="AU747" s="305"/>
      <c r="AV747" s="305"/>
      <c r="AW747" s="305"/>
      <c r="AX747" s="305"/>
      <c r="AY747" s="305"/>
      <c r="AZ747" s="305"/>
      <c r="BA747" s="305"/>
      <c r="BB747" s="305"/>
      <c r="BC747" s="305"/>
      <c r="BD747" s="305"/>
      <c r="BE747" s="305"/>
      <c r="BF747" s="305"/>
      <c r="BG747" s="305"/>
      <c r="BH747" s="305"/>
      <c r="BI747" s="305"/>
      <c r="BJ747" s="305"/>
      <c r="BK747" s="305"/>
      <c r="BL747" s="305"/>
      <c r="BM747" s="305"/>
      <c r="BN747" s="305"/>
      <c r="BO747" s="305"/>
      <c r="BP747" s="305"/>
      <c r="BQ747" s="305"/>
      <c r="BR747" s="305"/>
      <c r="BS747" s="305"/>
      <c r="BT747" s="305"/>
      <c r="BU747" s="305"/>
      <c r="BV747" s="305"/>
      <c r="BW747" s="305"/>
      <c r="BX747" s="305"/>
      <c r="BY747" s="305"/>
      <c r="BZ747" s="305"/>
      <c r="CA747" s="305"/>
      <c r="CB747" s="305"/>
      <c r="CC747" s="305"/>
      <c r="CD747" s="305"/>
      <c r="CE747" s="305"/>
      <c r="CF747" s="305"/>
      <c r="CG747" s="305"/>
      <c r="CH747" s="305"/>
      <c r="CI747" s="305"/>
      <c r="CJ747" s="305"/>
      <c r="CK747" s="305"/>
      <c r="CL747" s="305"/>
      <c r="CM747" s="305"/>
      <c r="CN747" s="305"/>
      <c r="CO747" s="305"/>
      <c r="CP747" s="305"/>
      <c r="CQ747" s="305"/>
      <c r="CR747" s="305"/>
      <c r="CS747" s="305"/>
      <c r="CT747" s="305"/>
      <c r="CU747" s="305"/>
      <c r="CV747" s="305"/>
      <c r="CW747" s="305"/>
      <c r="CX747" s="305"/>
      <c r="CY747" s="305"/>
      <c r="CZ747" s="305"/>
      <c r="DA747" s="305"/>
      <c r="DB747" s="305"/>
      <c r="DC747" s="305"/>
      <c r="DD747" s="305"/>
      <c r="DE747" s="305"/>
      <c r="DF747" s="305"/>
      <c r="DG747" s="305"/>
      <c r="DH747" s="305"/>
      <c r="DI747" s="305"/>
    </row>
    <row r="748" spans="1:113" s="306" customFormat="1" ht="51">
      <c r="A748" s="4">
        <v>90</v>
      </c>
      <c r="B748" s="4">
        <v>55</v>
      </c>
      <c r="C748" s="327" t="s">
        <v>4820</v>
      </c>
      <c r="D748" s="308" t="s">
        <v>4815</v>
      </c>
      <c r="E748" s="308" t="s">
        <v>4821</v>
      </c>
      <c r="F748" s="307" t="s">
        <v>4822</v>
      </c>
      <c r="G748" s="4" t="s">
        <v>4823</v>
      </c>
      <c r="H748" s="112">
        <v>400</v>
      </c>
      <c r="I748" s="33"/>
      <c r="J748" s="33"/>
      <c r="K748" s="33" t="s">
        <v>4789</v>
      </c>
      <c r="L748" s="308" t="s">
        <v>4824</v>
      </c>
      <c r="M748" s="4" t="s">
        <v>4580</v>
      </c>
      <c r="N748" s="305"/>
      <c r="O748" s="305"/>
      <c r="P748" s="305"/>
      <c r="Q748" s="305"/>
      <c r="R748" s="305"/>
      <c r="S748" s="305"/>
      <c r="T748" s="305"/>
      <c r="U748" s="305"/>
      <c r="V748" s="305"/>
      <c r="W748" s="305"/>
      <c r="X748" s="305"/>
      <c r="Y748" s="305"/>
      <c r="Z748" s="305"/>
      <c r="AA748" s="305"/>
      <c r="AB748" s="305"/>
      <c r="AC748" s="305"/>
      <c r="AD748" s="305"/>
      <c r="AE748" s="305"/>
      <c r="AF748" s="305"/>
      <c r="AG748" s="305"/>
      <c r="AH748" s="305"/>
      <c r="AI748" s="305"/>
      <c r="AJ748" s="305"/>
      <c r="AK748" s="305"/>
      <c r="AL748" s="305"/>
      <c r="AM748" s="305"/>
      <c r="AN748" s="305"/>
      <c r="AO748" s="305"/>
      <c r="AP748" s="305"/>
      <c r="AQ748" s="305"/>
      <c r="AR748" s="305"/>
      <c r="AS748" s="305"/>
      <c r="AT748" s="305"/>
      <c r="AU748" s="305"/>
      <c r="AV748" s="305"/>
      <c r="AW748" s="305"/>
      <c r="AX748" s="305"/>
      <c r="AY748" s="305"/>
      <c r="AZ748" s="305"/>
      <c r="BA748" s="305"/>
      <c r="BB748" s="305"/>
      <c r="BC748" s="305"/>
      <c r="BD748" s="305"/>
      <c r="BE748" s="305"/>
      <c r="BF748" s="305"/>
      <c r="BG748" s="305"/>
      <c r="BH748" s="305"/>
      <c r="BI748" s="305"/>
      <c r="BJ748" s="305"/>
      <c r="BK748" s="305"/>
      <c r="BL748" s="305"/>
      <c r="BM748" s="305"/>
      <c r="BN748" s="305"/>
      <c r="BO748" s="305"/>
      <c r="BP748" s="305"/>
      <c r="BQ748" s="305"/>
      <c r="BR748" s="305"/>
      <c r="BS748" s="305"/>
      <c r="BT748" s="305"/>
      <c r="BU748" s="305"/>
      <c r="BV748" s="305"/>
      <c r="BW748" s="305"/>
      <c r="BX748" s="305"/>
      <c r="BY748" s="305"/>
      <c r="BZ748" s="305"/>
      <c r="CA748" s="305"/>
      <c r="CB748" s="305"/>
      <c r="CC748" s="305"/>
      <c r="CD748" s="305"/>
      <c r="CE748" s="305"/>
      <c r="CF748" s="305"/>
      <c r="CG748" s="305"/>
      <c r="CH748" s="305"/>
      <c r="CI748" s="305"/>
      <c r="CJ748" s="305"/>
      <c r="CK748" s="305"/>
      <c r="CL748" s="305"/>
      <c r="CM748" s="305"/>
      <c r="CN748" s="305"/>
      <c r="CO748" s="305"/>
      <c r="CP748" s="305"/>
      <c r="CQ748" s="305"/>
      <c r="CR748" s="305"/>
      <c r="CS748" s="305"/>
      <c r="CT748" s="305"/>
      <c r="CU748" s="305"/>
      <c r="CV748" s="305"/>
      <c r="CW748" s="305"/>
      <c r="CX748" s="305"/>
      <c r="CY748" s="305"/>
      <c r="CZ748" s="305"/>
      <c r="DA748" s="305"/>
      <c r="DB748" s="305"/>
      <c r="DC748" s="305"/>
      <c r="DD748" s="305"/>
      <c r="DE748" s="305"/>
      <c r="DF748" s="305"/>
      <c r="DG748" s="305"/>
      <c r="DH748" s="305"/>
      <c r="DI748" s="305"/>
    </row>
    <row r="749" spans="1:113" s="306" customFormat="1" ht="51">
      <c r="A749" s="4">
        <v>91</v>
      </c>
      <c r="B749" s="4">
        <v>56</v>
      </c>
      <c r="C749" s="347" t="s">
        <v>4790</v>
      </c>
      <c r="D749" s="4" t="s">
        <v>4791</v>
      </c>
      <c r="E749" s="4" t="s">
        <v>4825</v>
      </c>
      <c r="F749" s="97" t="s">
        <v>4826</v>
      </c>
      <c r="G749" s="4" t="s">
        <v>4456</v>
      </c>
      <c r="H749" s="112">
        <v>200</v>
      </c>
      <c r="I749" s="33"/>
      <c r="J749" s="33"/>
      <c r="K749" s="33" t="s">
        <v>4789</v>
      </c>
      <c r="L749" s="4" t="s">
        <v>4827</v>
      </c>
      <c r="M749" s="4" t="s">
        <v>4580</v>
      </c>
      <c r="N749" s="305"/>
      <c r="O749" s="305"/>
      <c r="P749" s="305"/>
      <c r="Q749" s="305"/>
      <c r="R749" s="305"/>
      <c r="S749" s="305"/>
      <c r="T749" s="305"/>
      <c r="U749" s="305"/>
      <c r="V749" s="305"/>
      <c r="W749" s="305"/>
      <c r="X749" s="305"/>
      <c r="Y749" s="305"/>
      <c r="Z749" s="305"/>
      <c r="AA749" s="305"/>
      <c r="AB749" s="305"/>
      <c r="AC749" s="305"/>
      <c r="AD749" s="305"/>
      <c r="AE749" s="305"/>
      <c r="AF749" s="305"/>
      <c r="AG749" s="305"/>
      <c r="AH749" s="305"/>
      <c r="AI749" s="305"/>
      <c r="AJ749" s="305"/>
      <c r="AK749" s="305"/>
      <c r="AL749" s="305"/>
      <c r="AM749" s="305"/>
      <c r="AN749" s="305"/>
      <c r="AO749" s="305"/>
      <c r="AP749" s="305"/>
      <c r="AQ749" s="305"/>
      <c r="AR749" s="305"/>
      <c r="AS749" s="305"/>
      <c r="AT749" s="305"/>
      <c r="AU749" s="305"/>
      <c r="AV749" s="305"/>
      <c r="AW749" s="305"/>
      <c r="AX749" s="305"/>
      <c r="AY749" s="305"/>
      <c r="AZ749" s="305"/>
      <c r="BA749" s="305"/>
      <c r="BB749" s="305"/>
      <c r="BC749" s="305"/>
      <c r="BD749" s="305"/>
      <c r="BE749" s="305"/>
      <c r="BF749" s="305"/>
      <c r="BG749" s="305"/>
      <c r="BH749" s="305"/>
      <c r="BI749" s="305"/>
      <c r="BJ749" s="305"/>
      <c r="BK749" s="305"/>
      <c r="BL749" s="305"/>
      <c r="BM749" s="305"/>
      <c r="BN749" s="305"/>
      <c r="BO749" s="305"/>
      <c r="BP749" s="305"/>
      <c r="BQ749" s="305"/>
      <c r="BR749" s="305"/>
      <c r="BS749" s="305"/>
      <c r="BT749" s="305"/>
      <c r="BU749" s="305"/>
      <c r="BV749" s="305"/>
      <c r="BW749" s="305"/>
      <c r="BX749" s="305"/>
      <c r="BY749" s="305"/>
      <c r="BZ749" s="305"/>
      <c r="CA749" s="305"/>
      <c r="CB749" s="305"/>
      <c r="CC749" s="305"/>
      <c r="CD749" s="305"/>
      <c r="CE749" s="305"/>
      <c r="CF749" s="305"/>
      <c r="CG749" s="305"/>
      <c r="CH749" s="305"/>
      <c r="CI749" s="305"/>
      <c r="CJ749" s="305"/>
      <c r="CK749" s="305"/>
      <c r="CL749" s="305"/>
      <c r="CM749" s="305"/>
      <c r="CN749" s="305"/>
      <c r="CO749" s="305"/>
      <c r="CP749" s="305"/>
      <c r="CQ749" s="305"/>
      <c r="CR749" s="305"/>
      <c r="CS749" s="305"/>
      <c r="CT749" s="305"/>
      <c r="CU749" s="305"/>
      <c r="CV749" s="305"/>
      <c r="CW749" s="305"/>
      <c r="CX749" s="305"/>
      <c r="CY749" s="305"/>
      <c r="CZ749" s="305"/>
      <c r="DA749" s="305"/>
      <c r="DB749" s="305"/>
      <c r="DC749" s="305"/>
      <c r="DD749" s="305"/>
      <c r="DE749" s="305"/>
      <c r="DF749" s="305"/>
      <c r="DG749" s="305"/>
      <c r="DH749" s="305"/>
      <c r="DI749" s="305"/>
    </row>
    <row r="750" spans="1:113" s="306" customFormat="1" ht="63.75">
      <c r="A750" s="4">
        <v>92</v>
      </c>
      <c r="B750" s="97">
        <v>57</v>
      </c>
      <c r="C750" s="347" t="s">
        <v>4828</v>
      </c>
      <c r="D750" s="4" t="s">
        <v>4791</v>
      </c>
      <c r="E750" s="4" t="s">
        <v>4829</v>
      </c>
      <c r="F750" s="97" t="s">
        <v>4830</v>
      </c>
      <c r="G750" s="4" t="s">
        <v>4831</v>
      </c>
      <c r="H750" s="112">
        <f>50+5980</f>
        <v>6030</v>
      </c>
      <c r="I750" s="33"/>
      <c r="J750" s="33"/>
      <c r="K750" s="33" t="s">
        <v>4540</v>
      </c>
      <c r="L750" s="4" t="s">
        <v>4832</v>
      </c>
      <c r="M750" s="4" t="s">
        <v>4580</v>
      </c>
      <c r="N750" s="305"/>
      <c r="O750" s="305"/>
      <c r="P750" s="305"/>
      <c r="Q750" s="305"/>
      <c r="R750" s="305"/>
      <c r="S750" s="305"/>
      <c r="T750" s="305"/>
      <c r="U750" s="305"/>
      <c r="V750" s="305"/>
      <c r="W750" s="305"/>
      <c r="X750" s="305"/>
      <c r="Y750" s="305"/>
      <c r="Z750" s="305"/>
      <c r="AA750" s="305"/>
      <c r="AB750" s="305"/>
      <c r="AC750" s="305"/>
      <c r="AD750" s="305"/>
      <c r="AE750" s="305"/>
      <c r="AF750" s="305"/>
      <c r="AG750" s="305"/>
      <c r="AH750" s="305"/>
      <c r="AI750" s="305"/>
      <c r="AJ750" s="305"/>
      <c r="AK750" s="305"/>
      <c r="AL750" s="305"/>
      <c r="AM750" s="305"/>
      <c r="AN750" s="305"/>
      <c r="AO750" s="305"/>
      <c r="AP750" s="305"/>
      <c r="AQ750" s="305"/>
      <c r="AR750" s="305"/>
      <c r="AS750" s="305"/>
      <c r="AT750" s="305"/>
      <c r="AU750" s="305"/>
      <c r="AV750" s="305"/>
      <c r="AW750" s="305"/>
      <c r="AX750" s="305"/>
      <c r="AY750" s="305"/>
      <c r="AZ750" s="305"/>
      <c r="BA750" s="305"/>
      <c r="BB750" s="305"/>
      <c r="BC750" s="305"/>
      <c r="BD750" s="305"/>
      <c r="BE750" s="305"/>
      <c r="BF750" s="305"/>
      <c r="BG750" s="305"/>
      <c r="BH750" s="305"/>
      <c r="BI750" s="305"/>
      <c r="BJ750" s="305"/>
      <c r="BK750" s="305"/>
      <c r="BL750" s="305"/>
      <c r="BM750" s="305"/>
      <c r="BN750" s="305"/>
      <c r="BO750" s="305"/>
      <c r="BP750" s="305"/>
      <c r="BQ750" s="305"/>
      <c r="BR750" s="305"/>
      <c r="BS750" s="305"/>
      <c r="BT750" s="305"/>
      <c r="BU750" s="305"/>
      <c r="BV750" s="305"/>
      <c r="BW750" s="305"/>
      <c r="BX750" s="305"/>
      <c r="BY750" s="305"/>
      <c r="BZ750" s="305"/>
      <c r="CA750" s="305"/>
      <c r="CB750" s="305"/>
      <c r="CC750" s="305"/>
      <c r="CD750" s="305"/>
      <c r="CE750" s="305"/>
      <c r="CF750" s="305"/>
      <c r="CG750" s="305"/>
      <c r="CH750" s="305"/>
      <c r="CI750" s="305"/>
      <c r="CJ750" s="305"/>
      <c r="CK750" s="305"/>
      <c r="CL750" s="305"/>
      <c r="CM750" s="305"/>
      <c r="CN750" s="305"/>
      <c r="CO750" s="305"/>
      <c r="CP750" s="305"/>
      <c r="CQ750" s="305"/>
      <c r="CR750" s="305"/>
      <c r="CS750" s="305"/>
      <c r="CT750" s="305"/>
      <c r="CU750" s="305"/>
      <c r="CV750" s="305"/>
      <c r="CW750" s="305"/>
      <c r="CX750" s="305"/>
      <c r="CY750" s="305"/>
      <c r="CZ750" s="305"/>
      <c r="DA750" s="305"/>
      <c r="DB750" s="305"/>
      <c r="DC750" s="305"/>
      <c r="DD750" s="305"/>
      <c r="DE750" s="305"/>
      <c r="DF750" s="305"/>
      <c r="DG750" s="305"/>
      <c r="DH750" s="305"/>
      <c r="DI750" s="305"/>
    </row>
    <row r="751" spans="1:113" s="306" customFormat="1" ht="38.25">
      <c r="A751" s="4">
        <v>93</v>
      </c>
      <c r="B751" s="4">
        <v>58</v>
      </c>
      <c r="C751" s="347" t="s">
        <v>4833</v>
      </c>
      <c r="D751" s="4" t="s">
        <v>4780</v>
      </c>
      <c r="E751" s="4" t="s">
        <v>4834</v>
      </c>
      <c r="F751" s="97" t="s">
        <v>4835</v>
      </c>
      <c r="G751" s="4" t="s">
        <v>4836</v>
      </c>
      <c r="H751" s="112">
        <v>5700</v>
      </c>
      <c r="I751" s="33"/>
      <c r="J751" s="33"/>
      <c r="K751" s="33" t="s">
        <v>4540</v>
      </c>
      <c r="L751" s="4"/>
      <c r="M751" s="4" t="s">
        <v>4580</v>
      </c>
      <c r="N751" s="305"/>
      <c r="O751" s="305"/>
      <c r="P751" s="305"/>
      <c r="Q751" s="305"/>
      <c r="R751" s="305"/>
      <c r="S751" s="305"/>
      <c r="T751" s="305"/>
      <c r="U751" s="305"/>
      <c r="V751" s="305"/>
      <c r="W751" s="305"/>
      <c r="X751" s="305"/>
      <c r="Y751" s="305"/>
      <c r="Z751" s="305"/>
      <c r="AA751" s="305"/>
      <c r="AB751" s="305"/>
      <c r="AC751" s="305"/>
      <c r="AD751" s="305"/>
      <c r="AE751" s="305"/>
      <c r="AF751" s="305"/>
      <c r="AG751" s="305"/>
      <c r="AH751" s="305"/>
      <c r="AI751" s="305"/>
      <c r="AJ751" s="305"/>
      <c r="AK751" s="305"/>
      <c r="AL751" s="305"/>
      <c r="AM751" s="305"/>
      <c r="AN751" s="305"/>
      <c r="AO751" s="305"/>
      <c r="AP751" s="305"/>
      <c r="AQ751" s="305"/>
      <c r="AR751" s="305"/>
      <c r="AS751" s="305"/>
      <c r="AT751" s="305"/>
      <c r="AU751" s="305"/>
      <c r="AV751" s="305"/>
      <c r="AW751" s="305"/>
      <c r="AX751" s="305"/>
      <c r="AY751" s="305"/>
      <c r="AZ751" s="305"/>
      <c r="BA751" s="305"/>
      <c r="BB751" s="305"/>
      <c r="BC751" s="305"/>
      <c r="BD751" s="305"/>
      <c r="BE751" s="305"/>
      <c r="BF751" s="305"/>
      <c r="BG751" s="305"/>
      <c r="BH751" s="305"/>
      <c r="BI751" s="305"/>
      <c r="BJ751" s="305"/>
      <c r="BK751" s="305"/>
      <c r="BL751" s="305"/>
      <c r="BM751" s="305"/>
      <c r="BN751" s="305"/>
      <c r="BO751" s="305"/>
      <c r="BP751" s="305"/>
      <c r="BQ751" s="305"/>
      <c r="BR751" s="305"/>
      <c r="BS751" s="305"/>
      <c r="BT751" s="305"/>
      <c r="BU751" s="305"/>
      <c r="BV751" s="305"/>
      <c r="BW751" s="305"/>
      <c r="BX751" s="305"/>
      <c r="BY751" s="305"/>
      <c r="BZ751" s="305"/>
      <c r="CA751" s="305"/>
      <c r="CB751" s="305"/>
      <c r="CC751" s="305"/>
      <c r="CD751" s="305"/>
      <c r="CE751" s="305"/>
      <c r="CF751" s="305"/>
      <c r="CG751" s="305"/>
      <c r="CH751" s="305"/>
      <c r="CI751" s="305"/>
      <c r="CJ751" s="305"/>
      <c r="CK751" s="305"/>
      <c r="CL751" s="305"/>
      <c r="CM751" s="305"/>
      <c r="CN751" s="305"/>
      <c r="CO751" s="305"/>
      <c r="CP751" s="305"/>
      <c r="CQ751" s="305"/>
      <c r="CR751" s="305"/>
      <c r="CS751" s="305"/>
      <c r="CT751" s="305"/>
      <c r="CU751" s="305"/>
      <c r="CV751" s="305"/>
      <c r="CW751" s="305"/>
      <c r="CX751" s="305"/>
      <c r="CY751" s="305"/>
      <c r="CZ751" s="305"/>
      <c r="DA751" s="305"/>
      <c r="DB751" s="305"/>
      <c r="DC751" s="305"/>
      <c r="DD751" s="305"/>
      <c r="DE751" s="305"/>
      <c r="DF751" s="305"/>
      <c r="DG751" s="305"/>
      <c r="DH751" s="305"/>
      <c r="DI751" s="305"/>
    </row>
    <row r="752" spans="1:113" s="306" customFormat="1" ht="38.25">
      <c r="A752" s="4">
        <v>94</v>
      </c>
      <c r="B752" s="4">
        <v>59</v>
      </c>
      <c r="C752" s="327" t="s">
        <v>4837</v>
      </c>
      <c r="D752" s="308" t="s">
        <v>4838</v>
      </c>
      <c r="E752" s="308" t="s">
        <v>4839</v>
      </c>
      <c r="F752" s="307" t="s">
        <v>4840</v>
      </c>
      <c r="G752" s="4" t="s">
        <v>4841</v>
      </c>
      <c r="H752" s="112">
        <v>5000</v>
      </c>
      <c r="I752" s="33"/>
      <c r="J752" s="33"/>
      <c r="K752" s="324" t="s">
        <v>4540</v>
      </c>
      <c r="L752" s="308" t="s">
        <v>4842</v>
      </c>
      <c r="M752" s="4" t="s">
        <v>4580</v>
      </c>
      <c r="N752" s="305"/>
      <c r="O752" s="305"/>
      <c r="P752" s="305"/>
      <c r="Q752" s="305"/>
      <c r="R752" s="305"/>
      <c r="S752" s="305"/>
      <c r="T752" s="305"/>
      <c r="U752" s="305"/>
      <c r="V752" s="305"/>
      <c r="W752" s="305"/>
      <c r="X752" s="305"/>
      <c r="Y752" s="305"/>
      <c r="Z752" s="305"/>
      <c r="AA752" s="305"/>
      <c r="AB752" s="305"/>
      <c r="AC752" s="305"/>
      <c r="AD752" s="305"/>
      <c r="AE752" s="305"/>
      <c r="AF752" s="305"/>
      <c r="AG752" s="305"/>
      <c r="AH752" s="305"/>
      <c r="AI752" s="305"/>
      <c r="AJ752" s="305"/>
      <c r="AK752" s="305"/>
      <c r="AL752" s="305"/>
      <c r="AM752" s="305"/>
      <c r="AN752" s="305"/>
      <c r="AO752" s="305"/>
      <c r="AP752" s="305"/>
      <c r="AQ752" s="305"/>
      <c r="AR752" s="305"/>
      <c r="AS752" s="305"/>
      <c r="AT752" s="305"/>
      <c r="AU752" s="305"/>
      <c r="AV752" s="305"/>
      <c r="AW752" s="305"/>
      <c r="AX752" s="305"/>
      <c r="AY752" s="305"/>
      <c r="AZ752" s="305"/>
      <c r="BA752" s="305"/>
      <c r="BB752" s="305"/>
      <c r="BC752" s="305"/>
      <c r="BD752" s="305"/>
      <c r="BE752" s="305"/>
      <c r="BF752" s="305"/>
      <c r="BG752" s="305"/>
      <c r="BH752" s="305"/>
      <c r="BI752" s="305"/>
      <c r="BJ752" s="305"/>
      <c r="BK752" s="305"/>
      <c r="BL752" s="305"/>
      <c r="BM752" s="305"/>
      <c r="BN752" s="305"/>
      <c r="BO752" s="305"/>
      <c r="BP752" s="305"/>
      <c r="BQ752" s="305"/>
      <c r="BR752" s="305"/>
      <c r="BS752" s="305"/>
      <c r="BT752" s="305"/>
      <c r="BU752" s="305"/>
      <c r="BV752" s="305"/>
      <c r="BW752" s="305"/>
      <c r="BX752" s="305"/>
      <c r="BY752" s="305"/>
      <c r="BZ752" s="305"/>
      <c r="CA752" s="305"/>
      <c r="CB752" s="305"/>
      <c r="CC752" s="305"/>
      <c r="CD752" s="305"/>
      <c r="CE752" s="305"/>
      <c r="CF752" s="305"/>
      <c r="CG752" s="305"/>
      <c r="CH752" s="305"/>
      <c r="CI752" s="305"/>
      <c r="CJ752" s="305"/>
      <c r="CK752" s="305"/>
      <c r="CL752" s="305"/>
      <c r="CM752" s="305"/>
      <c r="CN752" s="305"/>
      <c r="CO752" s="305"/>
      <c r="CP752" s="305"/>
      <c r="CQ752" s="305"/>
      <c r="CR752" s="305"/>
      <c r="CS752" s="305"/>
      <c r="CT752" s="305"/>
      <c r="CU752" s="305"/>
      <c r="CV752" s="305"/>
      <c r="CW752" s="305"/>
      <c r="CX752" s="305"/>
      <c r="CY752" s="305"/>
      <c r="CZ752" s="305"/>
      <c r="DA752" s="305"/>
      <c r="DB752" s="305"/>
      <c r="DC752" s="305"/>
      <c r="DD752" s="305"/>
      <c r="DE752" s="305"/>
      <c r="DF752" s="305"/>
      <c r="DG752" s="305"/>
      <c r="DH752" s="305"/>
      <c r="DI752" s="305"/>
    </row>
    <row r="753" spans="1:113" s="306" customFormat="1" ht="51">
      <c r="A753" s="4">
        <v>95</v>
      </c>
      <c r="B753" s="4">
        <v>60</v>
      </c>
      <c r="C753" s="327" t="s">
        <v>4843</v>
      </c>
      <c r="D753" s="308" t="s">
        <v>4803</v>
      </c>
      <c r="E753" s="308" t="s">
        <v>4844</v>
      </c>
      <c r="F753" s="307" t="s">
        <v>4845</v>
      </c>
      <c r="G753" s="4" t="s">
        <v>4846</v>
      </c>
      <c r="H753" s="112">
        <v>15830</v>
      </c>
      <c r="I753" s="33"/>
      <c r="J753" s="33"/>
      <c r="K753" s="324" t="s">
        <v>4540</v>
      </c>
      <c r="L753" s="308" t="s">
        <v>4847</v>
      </c>
      <c r="M753" s="4" t="s">
        <v>4580</v>
      </c>
      <c r="N753" s="305"/>
      <c r="O753" s="305"/>
      <c r="P753" s="305"/>
      <c r="Q753" s="305"/>
      <c r="R753" s="305"/>
      <c r="S753" s="305"/>
      <c r="T753" s="305"/>
      <c r="U753" s="305"/>
      <c r="V753" s="305"/>
      <c r="W753" s="305"/>
      <c r="X753" s="305"/>
      <c r="Y753" s="305"/>
      <c r="Z753" s="305"/>
      <c r="AA753" s="305"/>
      <c r="AB753" s="305"/>
      <c r="AC753" s="305"/>
      <c r="AD753" s="305"/>
      <c r="AE753" s="305"/>
      <c r="AF753" s="305"/>
      <c r="AG753" s="305"/>
      <c r="AH753" s="305"/>
      <c r="AI753" s="305"/>
      <c r="AJ753" s="305"/>
      <c r="AK753" s="305"/>
      <c r="AL753" s="305"/>
      <c r="AM753" s="305"/>
      <c r="AN753" s="305"/>
      <c r="AO753" s="305"/>
      <c r="AP753" s="305"/>
      <c r="AQ753" s="305"/>
      <c r="AR753" s="305"/>
      <c r="AS753" s="305"/>
      <c r="AT753" s="305"/>
      <c r="AU753" s="305"/>
      <c r="AV753" s="305"/>
      <c r="AW753" s="305"/>
      <c r="AX753" s="305"/>
      <c r="AY753" s="305"/>
      <c r="AZ753" s="305"/>
      <c r="BA753" s="305"/>
      <c r="BB753" s="305"/>
      <c r="BC753" s="305"/>
      <c r="BD753" s="305"/>
      <c r="BE753" s="305"/>
      <c r="BF753" s="305"/>
      <c r="BG753" s="305"/>
      <c r="BH753" s="305"/>
      <c r="BI753" s="305"/>
      <c r="BJ753" s="305"/>
      <c r="BK753" s="305"/>
      <c r="BL753" s="305"/>
      <c r="BM753" s="305"/>
      <c r="BN753" s="305"/>
      <c r="BO753" s="305"/>
      <c r="BP753" s="305"/>
      <c r="BQ753" s="305"/>
      <c r="BR753" s="305"/>
      <c r="BS753" s="305"/>
      <c r="BT753" s="305"/>
      <c r="BU753" s="305"/>
      <c r="BV753" s="305"/>
      <c r="BW753" s="305"/>
      <c r="BX753" s="305"/>
      <c r="BY753" s="305"/>
      <c r="BZ753" s="305"/>
      <c r="CA753" s="305"/>
      <c r="CB753" s="305"/>
      <c r="CC753" s="305"/>
      <c r="CD753" s="305"/>
      <c r="CE753" s="305"/>
      <c r="CF753" s="305"/>
      <c r="CG753" s="305"/>
      <c r="CH753" s="305"/>
      <c r="CI753" s="305"/>
      <c r="CJ753" s="305"/>
      <c r="CK753" s="305"/>
      <c r="CL753" s="305"/>
      <c r="CM753" s="305"/>
      <c r="CN753" s="305"/>
      <c r="CO753" s="305"/>
      <c r="CP753" s="305"/>
      <c r="CQ753" s="305"/>
      <c r="CR753" s="305"/>
      <c r="CS753" s="305"/>
      <c r="CT753" s="305"/>
      <c r="CU753" s="305"/>
      <c r="CV753" s="305"/>
      <c r="CW753" s="305"/>
      <c r="CX753" s="305"/>
      <c r="CY753" s="305"/>
      <c r="CZ753" s="305"/>
      <c r="DA753" s="305"/>
      <c r="DB753" s="305"/>
      <c r="DC753" s="305"/>
      <c r="DD753" s="305"/>
      <c r="DE753" s="305"/>
      <c r="DF753" s="305"/>
      <c r="DG753" s="305"/>
      <c r="DH753" s="305"/>
      <c r="DI753" s="305"/>
    </row>
    <row r="754" spans="1:113" s="306" customFormat="1" ht="51">
      <c r="A754" s="4">
        <v>96</v>
      </c>
      <c r="B754" s="97">
        <v>61</v>
      </c>
      <c r="C754" s="327" t="s">
        <v>4848</v>
      </c>
      <c r="D754" s="308" t="s">
        <v>4849</v>
      </c>
      <c r="E754" s="308" t="s">
        <v>4850</v>
      </c>
      <c r="F754" s="307" t="s">
        <v>4851</v>
      </c>
      <c r="G754" s="4" t="s">
        <v>4852</v>
      </c>
      <c r="H754" s="112">
        <v>20777</v>
      </c>
      <c r="I754" s="33"/>
      <c r="J754" s="33"/>
      <c r="K754" s="324" t="s">
        <v>4540</v>
      </c>
      <c r="L754" s="308" t="s">
        <v>4853</v>
      </c>
      <c r="M754" s="4" t="s">
        <v>4580</v>
      </c>
      <c r="N754" s="305"/>
      <c r="O754" s="305"/>
      <c r="P754" s="305"/>
      <c r="Q754" s="305"/>
      <c r="R754" s="305"/>
      <c r="S754" s="305"/>
      <c r="T754" s="305"/>
      <c r="U754" s="305"/>
      <c r="V754" s="305"/>
      <c r="W754" s="305"/>
      <c r="X754" s="305"/>
      <c r="Y754" s="305"/>
      <c r="Z754" s="305"/>
      <c r="AA754" s="305"/>
      <c r="AB754" s="305"/>
      <c r="AC754" s="305"/>
      <c r="AD754" s="305"/>
      <c r="AE754" s="305"/>
      <c r="AF754" s="305"/>
      <c r="AG754" s="305"/>
      <c r="AH754" s="305"/>
      <c r="AI754" s="305"/>
      <c r="AJ754" s="305"/>
      <c r="AK754" s="305"/>
      <c r="AL754" s="305"/>
      <c r="AM754" s="305"/>
      <c r="AN754" s="305"/>
      <c r="AO754" s="305"/>
      <c r="AP754" s="305"/>
      <c r="AQ754" s="305"/>
      <c r="AR754" s="305"/>
      <c r="AS754" s="305"/>
      <c r="AT754" s="305"/>
      <c r="AU754" s="305"/>
      <c r="AV754" s="305"/>
      <c r="AW754" s="305"/>
      <c r="AX754" s="305"/>
      <c r="AY754" s="305"/>
      <c r="AZ754" s="305"/>
      <c r="BA754" s="305"/>
      <c r="BB754" s="305"/>
      <c r="BC754" s="305"/>
      <c r="BD754" s="305"/>
      <c r="BE754" s="305"/>
      <c r="BF754" s="305"/>
      <c r="BG754" s="305"/>
      <c r="BH754" s="305"/>
      <c r="BI754" s="305"/>
      <c r="BJ754" s="305"/>
      <c r="BK754" s="305"/>
      <c r="BL754" s="305"/>
      <c r="BM754" s="305"/>
      <c r="BN754" s="305"/>
      <c r="BO754" s="305"/>
      <c r="BP754" s="305"/>
      <c r="BQ754" s="305"/>
      <c r="BR754" s="305"/>
      <c r="BS754" s="305"/>
      <c r="BT754" s="305"/>
      <c r="BU754" s="305"/>
      <c r="BV754" s="305"/>
      <c r="BW754" s="305"/>
      <c r="BX754" s="305"/>
      <c r="BY754" s="305"/>
      <c r="BZ754" s="305"/>
      <c r="CA754" s="305"/>
      <c r="CB754" s="305"/>
      <c r="CC754" s="305"/>
      <c r="CD754" s="305"/>
      <c r="CE754" s="305"/>
      <c r="CF754" s="305"/>
      <c r="CG754" s="305"/>
      <c r="CH754" s="305"/>
      <c r="CI754" s="305"/>
      <c r="CJ754" s="305"/>
      <c r="CK754" s="305"/>
      <c r="CL754" s="305"/>
      <c r="CM754" s="305"/>
      <c r="CN754" s="305"/>
      <c r="CO754" s="305"/>
      <c r="CP754" s="305"/>
      <c r="CQ754" s="305"/>
      <c r="CR754" s="305"/>
      <c r="CS754" s="305"/>
      <c r="CT754" s="305"/>
      <c r="CU754" s="305"/>
      <c r="CV754" s="305"/>
      <c r="CW754" s="305"/>
      <c r="CX754" s="305"/>
      <c r="CY754" s="305"/>
      <c r="CZ754" s="305"/>
      <c r="DA754" s="305"/>
      <c r="DB754" s="305"/>
      <c r="DC754" s="305"/>
      <c r="DD754" s="305"/>
      <c r="DE754" s="305"/>
      <c r="DF754" s="305"/>
      <c r="DG754" s="305"/>
      <c r="DH754" s="305"/>
      <c r="DI754" s="305"/>
    </row>
    <row r="755" spans="1:113" s="306" customFormat="1" ht="38.25">
      <c r="A755" s="4">
        <v>97</v>
      </c>
      <c r="B755" s="4">
        <v>62</v>
      </c>
      <c r="C755" s="327" t="s">
        <v>4854</v>
      </c>
      <c r="D755" s="308" t="s">
        <v>4523</v>
      </c>
      <c r="E755" s="308" t="s">
        <v>4855</v>
      </c>
      <c r="F755" s="307" t="s">
        <v>4856</v>
      </c>
      <c r="G755" s="4" t="s">
        <v>4857</v>
      </c>
      <c r="H755" s="112">
        <v>17877</v>
      </c>
      <c r="I755" s="33"/>
      <c r="J755" s="33"/>
      <c r="K755" s="324" t="s">
        <v>4540</v>
      </c>
      <c r="L755" s="308" t="s">
        <v>4858</v>
      </c>
      <c r="M755" s="4" t="s">
        <v>4580</v>
      </c>
      <c r="N755" s="305"/>
      <c r="O755" s="305"/>
      <c r="P755" s="305"/>
      <c r="Q755" s="305"/>
      <c r="R755" s="305"/>
      <c r="S755" s="305"/>
      <c r="T755" s="305"/>
      <c r="U755" s="305"/>
      <c r="V755" s="305"/>
      <c r="W755" s="305"/>
      <c r="X755" s="305"/>
      <c r="Y755" s="305"/>
      <c r="Z755" s="305"/>
      <c r="AA755" s="305"/>
      <c r="AB755" s="305"/>
      <c r="AC755" s="305"/>
      <c r="AD755" s="305"/>
      <c r="AE755" s="305"/>
      <c r="AF755" s="305"/>
      <c r="AG755" s="305"/>
      <c r="AH755" s="305"/>
      <c r="AI755" s="305"/>
      <c r="AJ755" s="305"/>
      <c r="AK755" s="305"/>
      <c r="AL755" s="305"/>
      <c r="AM755" s="305"/>
      <c r="AN755" s="305"/>
      <c r="AO755" s="305"/>
      <c r="AP755" s="305"/>
      <c r="AQ755" s="305"/>
      <c r="AR755" s="305"/>
      <c r="AS755" s="305"/>
      <c r="AT755" s="305"/>
      <c r="AU755" s="305"/>
      <c r="AV755" s="305"/>
      <c r="AW755" s="305"/>
      <c r="AX755" s="305"/>
      <c r="AY755" s="305"/>
      <c r="AZ755" s="305"/>
      <c r="BA755" s="305"/>
      <c r="BB755" s="305"/>
      <c r="BC755" s="305"/>
      <c r="BD755" s="305"/>
      <c r="BE755" s="305"/>
      <c r="BF755" s="305"/>
      <c r="BG755" s="305"/>
      <c r="BH755" s="305"/>
      <c r="BI755" s="305"/>
      <c r="BJ755" s="305"/>
      <c r="BK755" s="305"/>
      <c r="BL755" s="305"/>
      <c r="BM755" s="305"/>
      <c r="BN755" s="305"/>
      <c r="BO755" s="305"/>
      <c r="BP755" s="305"/>
      <c r="BQ755" s="305"/>
      <c r="BR755" s="305"/>
      <c r="BS755" s="305"/>
      <c r="BT755" s="305"/>
      <c r="BU755" s="305"/>
      <c r="BV755" s="305"/>
      <c r="BW755" s="305"/>
      <c r="BX755" s="305"/>
      <c r="BY755" s="305"/>
      <c r="BZ755" s="305"/>
      <c r="CA755" s="305"/>
      <c r="CB755" s="305"/>
      <c r="CC755" s="305"/>
      <c r="CD755" s="305"/>
      <c r="CE755" s="305"/>
      <c r="CF755" s="305"/>
      <c r="CG755" s="305"/>
      <c r="CH755" s="305"/>
      <c r="CI755" s="305"/>
      <c r="CJ755" s="305"/>
      <c r="CK755" s="305"/>
      <c r="CL755" s="305"/>
      <c r="CM755" s="305"/>
      <c r="CN755" s="305"/>
      <c r="CO755" s="305"/>
      <c r="CP755" s="305"/>
      <c r="CQ755" s="305"/>
      <c r="CR755" s="305"/>
      <c r="CS755" s="305"/>
      <c r="CT755" s="305"/>
      <c r="CU755" s="305"/>
      <c r="CV755" s="305"/>
      <c r="CW755" s="305"/>
      <c r="CX755" s="305"/>
      <c r="CY755" s="305"/>
      <c r="CZ755" s="305"/>
      <c r="DA755" s="305"/>
      <c r="DB755" s="305"/>
      <c r="DC755" s="305"/>
      <c r="DD755" s="305"/>
      <c r="DE755" s="305"/>
      <c r="DF755" s="305"/>
      <c r="DG755" s="305"/>
      <c r="DH755" s="305"/>
      <c r="DI755" s="305"/>
    </row>
    <row r="756" spans="1:113" s="306" customFormat="1" ht="51">
      <c r="A756" s="4">
        <v>98</v>
      </c>
      <c r="B756" s="4">
        <v>63</v>
      </c>
      <c r="C756" s="327" t="s">
        <v>4859</v>
      </c>
      <c r="D756" s="308" t="s">
        <v>4860</v>
      </c>
      <c r="E756" s="308" t="s">
        <v>4861</v>
      </c>
      <c r="F756" s="307" t="s">
        <v>4862</v>
      </c>
      <c r="G756" s="4" t="s">
        <v>4863</v>
      </c>
      <c r="H756" s="112">
        <v>1750</v>
      </c>
      <c r="I756" s="33"/>
      <c r="J756" s="33"/>
      <c r="K756" s="324" t="s">
        <v>4540</v>
      </c>
      <c r="L756" s="308" t="s">
        <v>4864</v>
      </c>
      <c r="M756" s="4" t="s">
        <v>4580</v>
      </c>
      <c r="N756" s="305"/>
      <c r="O756" s="305"/>
      <c r="P756" s="305"/>
      <c r="Q756" s="305"/>
      <c r="R756" s="305"/>
      <c r="S756" s="305"/>
      <c r="T756" s="305"/>
      <c r="U756" s="305"/>
      <c r="V756" s="305"/>
      <c r="W756" s="305"/>
      <c r="X756" s="305"/>
      <c r="Y756" s="305"/>
      <c r="Z756" s="305"/>
      <c r="AA756" s="305"/>
      <c r="AB756" s="305"/>
      <c r="AC756" s="305"/>
      <c r="AD756" s="305"/>
      <c r="AE756" s="305"/>
      <c r="AF756" s="305"/>
      <c r="AG756" s="305"/>
      <c r="AH756" s="305"/>
      <c r="AI756" s="305"/>
      <c r="AJ756" s="305"/>
      <c r="AK756" s="305"/>
      <c r="AL756" s="305"/>
      <c r="AM756" s="305"/>
      <c r="AN756" s="305"/>
      <c r="AO756" s="305"/>
      <c r="AP756" s="305"/>
      <c r="AQ756" s="305"/>
      <c r="AR756" s="305"/>
      <c r="AS756" s="305"/>
      <c r="AT756" s="305"/>
      <c r="AU756" s="305"/>
      <c r="AV756" s="305"/>
      <c r="AW756" s="305"/>
      <c r="AX756" s="305"/>
      <c r="AY756" s="305"/>
      <c r="AZ756" s="305"/>
      <c r="BA756" s="305"/>
      <c r="BB756" s="305"/>
      <c r="BC756" s="305"/>
      <c r="BD756" s="305"/>
      <c r="BE756" s="305"/>
      <c r="BF756" s="305"/>
      <c r="BG756" s="305"/>
      <c r="BH756" s="305"/>
      <c r="BI756" s="305"/>
      <c r="BJ756" s="305"/>
      <c r="BK756" s="305"/>
      <c r="BL756" s="305"/>
      <c r="BM756" s="305"/>
      <c r="BN756" s="305"/>
      <c r="BO756" s="305"/>
      <c r="BP756" s="305"/>
      <c r="BQ756" s="305"/>
      <c r="BR756" s="305"/>
      <c r="BS756" s="305"/>
      <c r="BT756" s="305"/>
      <c r="BU756" s="305"/>
      <c r="BV756" s="305"/>
      <c r="BW756" s="305"/>
      <c r="BX756" s="305"/>
      <c r="BY756" s="305"/>
      <c r="BZ756" s="305"/>
      <c r="CA756" s="305"/>
      <c r="CB756" s="305"/>
      <c r="CC756" s="305"/>
      <c r="CD756" s="305"/>
      <c r="CE756" s="305"/>
      <c r="CF756" s="305"/>
      <c r="CG756" s="305"/>
      <c r="CH756" s="305"/>
      <c r="CI756" s="305"/>
      <c r="CJ756" s="305"/>
      <c r="CK756" s="305"/>
      <c r="CL756" s="305"/>
      <c r="CM756" s="305"/>
      <c r="CN756" s="305"/>
      <c r="CO756" s="305"/>
      <c r="CP756" s="305"/>
      <c r="CQ756" s="305"/>
      <c r="CR756" s="305"/>
      <c r="CS756" s="305"/>
      <c r="CT756" s="305"/>
      <c r="CU756" s="305"/>
      <c r="CV756" s="305"/>
      <c r="CW756" s="305"/>
      <c r="CX756" s="305"/>
      <c r="CY756" s="305"/>
      <c r="CZ756" s="305"/>
      <c r="DA756" s="305"/>
      <c r="DB756" s="305"/>
      <c r="DC756" s="305"/>
      <c r="DD756" s="305"/>
      <c r="DE756" s="305"/>
      <c r="DF756" s="305"/>
      <c r="DG756" s="305"/>
      <c r="DH756" s="305"/>
      <c r="DI756" s="305"/>
    </row>
    <row r="757" spans="1:113" s="306" customFormat="1" ht="51">
      <c r="A757" s="4">
        <v>99</v>
      </c>
      <c r="B757" s="4">
        <v>64</v>
      </c>
      <c r="C757" s="327" t="s">
        <v>4865</v>
      </c>
      <c r="D757" s="308" t="s">
        <v>4866</v>
      </c>
      <c r="E757" s="308" t="s">
        <v>4867</v>
      </c>
      <c r="F757" s="307" t="s">
        <v>4868</v>
      </c>
      <c r="G757" s="4" t="s">
        <v>4869</v>
      </c>
      <c r="H757" s="112">
        <v>7783</v>
      </c>
      <c r="I757" s="33"/>
      <c r="J757" s="33"/>
      <c r="K757" s="324" t="s">
        <v>4540</v>
      </c>
      <c r="L757" s="308" t="s">
        <v>4870</v>
      </c>
      <c r="M757" s="4" t="s">
        <v>4580</v>
      </c>
      <c r="N757" s="305"/>
      <c r="O757" s="305"/>
      <c r="P757" s="305"/>
      <c r="Q757" s="305"/>
      <c r="R757" s="305"/>
      <c r="S757" s="305"/>
      <c r="T757" s="305"/>
      <c r="U757" s="305"/>
      <c r="V757" s="305"/>
      <c r="W757" s="305"/>
      <c r="X757" s="305"/>
      <c r="Y757" s="305"/>
      <c r="Z757" s="305"/>
      <c r="AA757" s="305"/>
      <c r="AB757" s="305"/>
      <c r="AC757" s="305"/>
      <c r="AD757" s="305"/>
      <c r="AE757" s="305"/>
      <c r="AF757" s="305"/>
      <c r="AG757" s="305"/>
      <c r="AH757" s="305"/>
      <c r="AI757" s="305"/>
      <c r="AJ757" s="305"/>
      <c r="AK757" s="305"/>
      <c r="AL757" s="305"/>
      <c r="AM757" s="305"/>
      <c r="AN757" s="305"/>
      <c r="AO757" s="305"/>
      <c r="AP757" s="305"/>
      <c r="AQ757" s="305"/>
      <c r="AR757" s="305"/>
      <c r="AS757" s="305"/>
      <c r="AT757" s="305"/>
      <c r="AU757" s="305"/>
      <c r="AV757" s="305"/>
      <c r="AW757" s="305"/>
      <c r="AX757" s="305"/>
      <c r="AY757" s="305"/>
      <c r="AZ757" s="305"/>
      <c r="BA757" s="305"/>
      <c r="BB757" s="305"/>
      <c r="BC757" s="305"/>
      <c r="BD757" s="305"/>
      <c r="BE757" s="305"/>
      <c r="BF757" s="305"/>
      <c r="BG757" s="305"/>
      <c r="BH757" s="305"/>
      <c r="BI757" s="305"/>
      <c r="BJ757" s="305"/>
      <c r="BK757" s="305"/>
      <c r="BL757" s="305"/>
      <c r="BM757" s="305"/>
      <c r="BN757" s="305"/>
      <c r="BO757" s="305"/>
      <c r="BP757" s="305"/>
      <c r="BQ757" s="305"/>
      <c r="BR757" s="305"/>
      <c r="BS757" s="305"/>
      <c r="BT757" s="305"/>
      <c r="BU757" s="305"/>
      <c r="BV757" s="305"/>
      <c r="BW757" s="305"/>
      <c r="BX757" s="305"/>
      <c r="BY757" s="305"/>
      <c r="BZ757" s="305"/>
      <c r="CA757" s="305"/>
      <c r="CB757" s="305"/>
      <c r="CC757" s="305"/>
      <c r="CD757" s="305"/>
      <c r="CE757" s="305"/>
      <c r="CF757" s="305"/>
      <c r="CG757" s="305"/>
      <c r="CH757" s="305"/>
      <c r="CI757" s="305"/>
      <c r="CJ757" s="305"/>
      <c r="CK757" s="305"/>
      <c r="CL757" s="305"/>
      <c r="CM757" s="305"/>
      <c r="CN757" s="305"/>
      <c r="CO757" s="305"/>
      <c r="CP757" s="305"/>
      <c r="CQ757" s="305"/>
      <c r="CR757" s="305"/>
      <c r="CS757" s="305"/>
      <c r="CT757" s="305"/>
      <c r="CU757" s="305"/>
      <c r="CV757" s="305"/>
      <c r="CW757" s="305"/>
      <c r="CX757" s="305"/>
      <c r="CY757" s="305"/>
      <c r="CZ757" s="305"/>
      <c r="DA757" s="305"/>
      <c r="DB757" s="305"/>
      <c r="DC757" s="305"/>
      <c r="DD757" s="305"/>
      <c r="DE757" s="305"/>
      <c r="DF757" s="305"/>
      <c r="DG757" s="305"/>
      <c r="DH757" s="305"/>
      <c r="DI757" s="305"/>
    </row>
    <row r="758" spans="1:113" s="306" customFormat="1" ht="38.25">
      <c r="A758" s="4">
        <v>100</v>
      </c>
      <c r="B758" s="97">
        <v>65</v>
      </c>
      <c r="C758" s="327" t="s">
        <v>4871</v>
      </c>
      <c r="D758" s="308" t="s">
        <v>4780</v>
      </c>
      <c r="E758" s="308" t="s">
        <v>4872</v>
      </c>
      <c r="F758" s="307" t="s">
        <v>4873</v>
      </c>
      <c r="G758" s="4" t="s">
        <v>4626</v>
      </c>
      <c r="H758" s="112">
        <v>7000</v>
      </c>
      <c r="I758" s="33"/>
      <c r="J758" s="33"/>
      <c r="K758" s="324" t="s">
        <v>4540</v>
      </c>
      <c r="L758" s="308"/>
      <c r="M758" s="4" t="s">
        <v>4580</v>
      </c>
      <c r="N758" s="305"/>
      <c r="O758" s="305"/>
      <c r="P758" s="305"/>
      <c r="Q758" s="305"/>
      <c r="R758" s="305"/>
      <c r="S758" s="305"/>
      <c r="T758" s="305"/>
      <c r="U758" s="305"/>
      <c r="V758" s="305"/>
      <c r="W758" s="305"/>
      <c r="X758" s="305"/>
      <c r="Y758" s="305"/>
      <c r="Z758" s="305"/>
      <c r="AA758" s="305"/>
      <c r="AB758" s="305"/>
      <c r="AC758" s="305"/>
      <c r="AD758" s="305"/>
      <c r="AE758" s="305"/>
      <c r="AF758" s="305"/>
      <c r="AG758" s="305"/>
      <c r="AH758" s="305"/>
      <c r="AI758" s="305"/>
      <c r="AJ758" s="305"/>
      <c r="AK758" s="305"/>
      <c r="AL758" s="305"/>
      <c r="AM758" s="305"/>
      <c r="AN758" s="305"/>
      <c r="AO758" s="305"/>
      <c r="AP758" s="305"/>
      <c r="AQ758" s="305"/>
      <c r="AR758" s="305"/>
      <c r="AS758" s="305"/>
      <c r="AT758" s="305"/>
      <c r="AU758" s="305"/>
      <c r="AV758" s="305"/>
      <c r="AW758" s="305"/>
      <c r="AX758" s="305"/>
      <c r="AY758" s="305"/>
      <c r="AZ758" s="305"/>
      <c r="BA758" s="305"/>
      <c r="BB758" s="305"/>
      <c r="BC758" s="305"/>
      <c r="BD758" s="305"/>
      <c r="BE758" s="305"/>
      <c r="BF758" s="305"/>
      <c r="BG758" s="305"/>
      <c r="BH758" s="305"/>
      <c r="BI758" s="305"/>
      <c r="BJ758" s="305"/>
      <c r="BK758" s="305"/>
      <c r="BL758" s="305"/>
      <c r="BM758" s="305"/>
      <c r="BN758" s="305"/>
      <c r="BO758" s="305"/>
      <c r="BP758" s="305"/>
      <c r="BQ758" s="305"/>
      <c r="BR758" s="305"/>
      <c r="BS758" s="305"/>
      <c r="BT758" s="305"/>
      <c r="BU758" s="305"/>
      <c r="BV758" s="305"/>
      <c r="BW758" s="305"/>
      <c r="BX758" s="305"/>
      <c r="BY758" s="305"/>
      <c r="BZ758" s="305"/>
      <c r="CA758" s="305"/>
      <c r="CB758" s="305"/>
      <c r="CC758" s="305"/>
      <c r="CD758" s="305"/>
      <c r="CE758" s="305"/>
      <c r="CF758" s="305"/>
      <c r="CG758" s="305"/>
      <c r="CH758" s="305"/>
      <c r="CI758" s="305"/>
      <c r="CJ758" s="305"/>
      <c r="CK758" s="305"/>
      <c r="CL758" s="305"/>
      <c r="CM758" s="305"/>
      <c r="CN758" s="305"/>
      <c r="CO758" s="305"/>
      <c r="CP758" s="305"/>
      <c r="CQ758" s="305"/>
      <c r="CR758" s="305"/>
      <c r="CS758" s="305"/>
      <c r="CT758" s="305"/>
      <c r="CU758" s="305"/>
      <c r="CV758" s="305"/>
      <c r="CW758" s="305"/>
      <c r="CX758" s="305"/>
      <c r="CY758" s="305"/>
      <c r="CZ758" s="305"/>
      <c r="DA758" s="305"/>
      <c r="DB758" s="305"/>
      <c r="DC758" s="305"/>
      <c r="DD758" s="305"/>
      <c r="DE758" s="305"/>
      <c r="DF758" s="305"/>
      <c r="DG758" s="305"/>
      <c r="DH758" s="305"/>
      <c r="DI758" s="305"/>
    </row>
    <row r="759" spans="1:113" s="306" customFormat="1" ht="38.25">
      <c r="A759" s="4">
        <v>101</v>
      </c>
      <c r="B759" s="4">
        <v>66</v>
      </c>
      <c r="C759" s="327" t="s">
        <v>4874</v>
      </c>
      <c r="D759" s="308" t="s">
        <v>4780</v>
      </c>
      <c r="E759" s="308" t="s">
        <v>4872</v>
      </c>
      <c r="F759" s="307" t="s">
        <v>4875</v>
      </c>
      <c r="G759" s="4" t="s">
        <v>4470</v>
      </c>
      <c r="H759" s="112">
        <v>5000</v>
      </c>
      <c r="I759" s="33"/>
      <c r="J759" s="33"/>
      <c r="K759" s="324" t="s">
        <v>4540</v>
      </c>
      <c r="L759" s="308" t="s">
        <v>4876</v>
      </c>
      <c r="M759" s="4" t="s">
        <v>4580</v>
      </c>
      <c r="N759" s="305"/>
      <c r="O759" s="305"/>
      <c r="P759" s="305"/>
      <c r="Q759" s="305"/>
      <c r="R759" s="305"/>
      <c r="S759" s="305"/>
      <c r="T759" s="305"/>
      <c r="U759" s="305"/>
      <c r="V759" s="305"/>
      <c r="W759" s="305"/>
      <c r="X759" s="305"/>
      <c r="Y759" s="305"/>
      <c r="Z759" s="305"/>
      <c r="AA759" s="305"/>
      <c r="AB759" s="305"/>
      <c r="AC759" s="305"/>
      <c r="AD759" s="305"/>
      <c r="AE759" s="305"/>
      <c r="AF759" s="305"/>
      <c r="AG759" s="305"/>
      <c r="AH759" s="305"/>
      <c r="AI759" s="305"/>
      <c r="AJ759" s="305"/>
      <c r="AK759" s="305"/>
      <c r="AL759" s="305"/>
      <c r="AM759" s="305"/>
      <c r="AN759" s="305"/>
      <c r="AO759" s="305"/>
      <c r="AP759" s="305"/>
      <c r="AQ759" s="305"/>
      <c r="AR759" s="305"/>
      <c r="AS759" s="305"/>
      <c r="AT759" s="305"/>
      <c r="AU759" s="305"/>
      <c r="AV759" s="305"/>
      <c r="AW759" s="305"/>
      <c r="AX759" s="305"/>
      <c r="AY759" s="305"/>
      <c r="AZ759" s="305"/>
      <c r="BA759" s="305"/>
      <c r="BB759" s="305"/>
      <c r="BC759" s="305"/>
      <c r="BD759" s="305"/>
      <c r="BE759" s="305"/>
      <c r="BF759" s="305"/>
      <c r="BG759" s="305"/>
      <c r="BH759" s="305"/>
      <c r="BI759" s="305"/>
      <c r="BJ759" s="305"/>
      <c r="BK759" s="305"/>
      <c r="BL759" s="305"/>
      <c r="BM759" s="305"/>
      <c r="BN759" s="305"/>
      <c r="BO759" s="305"/>
      <c r="BP759" s="305"/>
      <c r="BQ759" s="305"/>
      <c r="BR759" s="305"/>
      <c r="BS759" s="305"/>
      <c r="BT759" s="305"/>
      <c r="BU759" s="305"/>
      <c r="BV759" s="305"/>
      <c r="BW759" s="305"/>
      <c r="BX759" s="305"/>
      <c r="BY759" s="305"/>
      <c r="BZ759" s="305"/>
      <c r="CA759" s="305"/>
      <c r="CB759" s="305"/>
      <c r="CC759" s="305"/>
      <c r="CD759" s="305"/>
      <c r="CE759" s="305"/>
      <c r="CF759" s="305"/>
      <c r="CG759" s="305"/>
      <c r="CH759" s="305"/>
      <c r="CI759" s="305"/>
      <c r="CJ759" s="305"/>
      <c r="CK759" s="305"/>
      <c r="CL759" s="305"/>
      <c r="CM759" s="305"/>
      <c r="CN759" s="305"/>
      <c r="CO759" s="305"/>
      <c r="CP759" s="305"/>
      <c r="CQ759" s="305"/>
      <c r="CR759" s="305"/>
      <c r="CS759" s="305"/>
      <c r="CT759" s="305"/>
      <c r="CU759" s="305"/>
      <c r="CV759" s="305"/>
      <c r="CW759" s="305"/>
      <c r="CX759" s="305"/>
      <c r="CY759" s="305"/>
      <c r="CZ759" s="305"/>
      <c r="DA759" s="305"/>
      <c r="DB759" s="305"/>
      <c r="DC759" s="305"/>
      <c r="DD759" s="305"/>
      <c r="DE759" s="305"/>
      <c r="DF759" s="305"/>
      <c r="DG759" s="305"/>
      <c r="DH759" s="305"/>
      <c r="DI759" s="305"/>
    </row>
    <row r="760" spans="1:113" s="306" customFormat="1" ht="51">
      <c r="A760" s="4">
        <v>102</v>
      </c>
      <c r="B760" s="4">
        <v>67</v>
      </c>
      <c r="C760" s="347" t="s">
        <v>4877</v>
      </c>
      <c r="D760" s="4" t="s">
        <v>4878</v>
      </c>
      <c r="E760" s="4" t="s">
        <v>4879</v>
      </c>
      <c r="F760" s="350" t="s">
        <v>4880</v>
      </c>
      <c r="G760" s="4" t="s">
        <v>4881</v>
      </c>
      <c r="H760" s="112">
        <v>5000</v>
      </c>
      <c r="I760" s="33"/>
      <c r="J760" s="33"/>
      <c r="K760" s="324" t="s">
        <v>4540</v>
      </c>
      <c r="L760" s="4" t="s">
        <v>4882</v>
      </c>
      <c r="M760" s="4" t="s">
        <v>4580</v>
      </c>
      <c r="N760" s="305"/>
      <c r="O760" s="305"/>
      <c r="P760" s="305"/>
      <c r="Q760" s="305"/>
      <c r="R760" s="305"/>
      <c r="S760" s="305"/>
      <c r="T760" s="305"/>
      <c r="U760" s="305"/>
      <c r="V760" s="305"/>
      <c r="W760" s="305"/>
      <c r="X760" s="305"/>
      <c r="Y760" s="305"/>
      <c r="Z760" s="305"/>
      <c r="AA760" s="305"/>
      <c r="AB760" s="305"/>
      <c r="AC760" s="305"/>
      <c r="AD760" s="305"/>
      <c r="AE760" s="305"/>
      <c r="AF760" s="305"/>
      <c r="AG760" s="305"/>
      <c r="AH760" s="305"/>
      <c r="AI760" s="305"/>
      <c r="AJ760" s="305"/>
      <c r="AK760" s="305"/>
      <c r="AL760" s="305"/>
      <c r="AM760" s="305"/>
      <c r="AN760" s="305"/>
      <c r="AO760" s="305"/>
      <c r="AP760" s="305"/>
      <c r="AQ760" s="305"/>
      <c r="AR760" s="305"/>
      <c r="AS760" s="305"/>
      <c r="AT760" s="305"/>
      <c r="AU760" s="305"/>
      <c r="AV760" s="305"/>
      <c r="AW760" s="305"/>
      <c r="AX760" s="305"/>
      <c r="AY760" s="305"/>
      <c r="AZ760" s="305"/>
      <c r="BA760" s="305"/>
      <c r="BB760" s="305"/>
      <c r="BC760" s="305"/>
      <c r="BD760" s="305"/>
      <c r="BE760" s="305"/>
      <c r="BF760" s="305"/>
      <c r="BG760" s="305"/>
      <c r="BH760" s="305"/>
      <c r="BI760" s="305"/>
      <c r="BJ760" s="305"/>
      <c r="BK760" s="305"/>
      <c r="BL760" s="305"/>
      <c r="BM760" s="305"/>
      <c r="BN760" s="305"/>
      <c r="BO760" s="305"/>
      <c r="BP760" s="305"/>
      <c r="BQ760" s="305"/>
      <c r="BR760" s="305"/>
      <c r="BS760" s="305"/>
      <c r="BT760" s="305"/>
      <c r="BU760" s="305"/>
      <c r="BV760" s="305"/>
      <c r="BW760" s="305"/>
      <c r="BX760" s="305"/>
      <c r="BY760" s="305"/>
      <c r="BZ760" s="305"/>
      <c r="CA760" s="305"/>
      <c r="CB760" s="305"/>
      <c r="CC760" s="305"/>
      <c r="CD760" s="305"/>
      <c r="CE760" s="305"/>
      <c r="CF760" s="305"/>
      <c r="CG760" s="305"/>
      <c r="CH760" s="305"/>
      <c r="CI760" s="305"/>
      <c r="CJ760" s="305"/>
      <c r="CK760" s="305"/>
      <c r="CL760" s="305"/>
      <c r="CM760" s="305"/>
      <c r="CN760" s="305"/>
      <c r="CO760" s="305"/>
      <c r="CP760" s="305"/>
      <c r="CQ760" s="305"/>
      <c r="CR760" s="305"/>
      <c r="CS760" s="305"/>
      <c r="CT760" s="305"/>
      <c r="CU760" s="305"/>
      <c r="CV760" s="305"/>
      <c r="CW760" s="305"/>
      <c r="CX760" s="305"/>
      <c r="CY760" s="305"/>
      <c r="CZ760" s="305"/>
      <c r="DA760" s="305"/>
      <c r="DB760" s="305"/>
      <c r="DC760" s="305"/>
      <c r="DD760" s="305"/>
      <c r="DE760" s="305"/>
      <c r="DF760" s="305"/>
      <c r="DG760" s="305"/>
      <c r="DH760" s="305"/>
      <c r="DI760" s="305"/>
    </row>
    <row r="761" spans="1:113" s="306" customFormat="1" ht="38.25">
      <c r="A761" s="4">
        <v>103</v>
      </c>
      <c r="B761" s="4">
        <v>68</v>
      </c>
      <c r="C761" s="347" t="s">
        <v>4883</v>
      </c>
      <c r="D761" s="4" t="s">
        <v>4884</v>
      </c>
      <c r="E761" s="4" t="s">
        <v>4885</v>
      </c>
      <c r="F761" s="97" t="s">
        <v>4886</v>
      </c>
      <c r="G761" s="4" t="s">
        <v>4887</v>
      </c>
      <c r="H761" s="112">
        <v>3200</v>
      </c>
      <c r="I761" s="33"/>
      <c r="J761" s="33"/>
      <c r="K761" s="33" t="s">
        <v>4789</v>
      </c>
      <c r="L761" s="4" t="s">
        <v>4888</v>
      </c>
      <c r="M761" s="4" t="s">
        <v>4580</v>
      </c>
      <c r="N761" s="305"/>
      <c r="O761" s="305"/>
      <c r="P761" s="305"/>
      <c r="Q761" s="305"/>
      <c r="R761" s="305"/>
      <c r="S761" s="305"/>
      <c r="T761" s="305"/>
      <c r="U761" s="305"/>
      <c r="V761" s="305"/>
      <c r="W761" s="305"/>
      <c r="X761" s="305"/>
      <c r="Y761" s="305"/>
      <c r="Z761" s="305"/>
      <c r="AA761" s="305"/>
      <c r="AB761" s="305"/>
      <c r="AC761" s="305"/>
      <c r="AD761" s="305"/>
      <c r="AE761" s="305"/>
      <c r="AF761" s="305"/>
      <c r="AG761" s="305"/>
      <c r="AH761" s="305"/>
      <c r="AI761" s="305"/>
      <c r="AJ761" s="305"/>
      <c r="AK761" s="305"/>
      <c r="AL761" s="305"/>
      <c r="AM761" s="305"/>
      <c r="AN761" s="305"/>
      <c r="AO761" s="305"/>
      <c r="AP761" s="305"/>
      <c r="AQ761" s="305"/>
      <c r="AR761" s="305"/>
      <c r="AS761" s="305"/>
      <c r="AT761" s="305"/>
      <c r="AU761" s="305"/>
      <c r="AV761" s="305"/>
      <c r="AW761" s="305"/>
      <c r="AX761" s="305"/>
      <c r="AY761" s="305"/>
      <c r="AZ761" s="305"/>
      <c r="BA761" s="305"/>
      <c r="BB761" s="305"/>
      <c r="BC761" s="305"/>
      <c r="BD761" s="305"/>
      <c r="BE761" s="305"/>
      <c r="BF761" s="305"/>
      <c r="BG761" s="305"/>
      <c r="BH761" s="305"/>
      <c r="BI761" s="305"/>
      <c r="BJ761" s="305"/>
      <c r="BK761" s="305"/>
      <c r="BL761" s="305"/>
      <c r="BM761" s="305"/>
      <c r="BN761" s="305"/>
      <c r="BO761" s="305"/>
      <c r="BP761" s="305"/>
      <c r="BQ761" s="305"/>
      <c r="BR761" s="305"/>
      <c r="BS761" s="305"/>
      <c r="BT761" s="305"/>
      <c r="BU761" s="305"/>
      <c r="BV761" s="305"/>
      <c r="BW761" s="305"/>
      <c r="BX761" s="305"/>
      <c r="BY761" s="305"/>
      <c r="BZ761" s="305"/>
      <c r="CA761" s="305"/>
      <c r="CB761" s="305"/>
      <c r="CC761" s="305"/>
      <c r="CD761" s="305"/>
      <c r="CE761" s="305"/>
      <c r="CF761" s="305"/>
      <c r="CG761" s="305"/>
      <c r="CH761" s="305"/>
      <c r="CI761" s="305"/>
      <c r="CJ761" s="305"/>
      <c r="CK761" s="305"/>
      <c r="CL761" s="305"/>
      <c r="CM761" s="305"/>
      <c r="CN761" s="305"/>
      <c r="CO761" s="305"/>
      <c r="CP761" s="305"/>
      <c r="CQ761" s="305"/>
      <c r="CR761" s="305"/>
      <c r="CS761" s="305"/>
      <c r="CT761" s="305"/>
      <c r="CU761" s="305"/>
      <c r="CV761" s="305"/>
      <c r="CW761" s="305"/>
      <c r="CX761" s="305"/>
      <c r="CY761" s="305"/>
      <c r="CZ761" s="305"/>
      <c r="DA761" s="305"/>
      <c r="DB761" s="305"/>
      <c r="DC761" s="305"/>
      <c r="DD761" s="305"/>
      <c r="DE761" s="305"/>
      <c r="DF761" s="305"/>
      <c r="DG761" s="305"/>
      <c r="DH761" s="305"/>
      <c r="DI761" s="305"/>
    </row>
    <row r="762" spans="1:113" s="306" customFormat="1" ht="38.25">
      <c r="A762" s="4">
        <v>104</v>
      </c>
      <c r="B762" s="97">
        <v>69</v>
      </c>
      <c r="C762" s="327" t="s">
        <v>4889</v>
      </c>
      <c r="D762" s="308" t="s">
        <v>4860</v>
      </c>
      <c r="E762" s="308" t="s">
        <v>4890</v>
      </c>
      <c r="F762" s="307" t="s">
        <v>4891</v>
      </c>
      <c r="G762" s="4" t="s">
        <v>4470</v>
      </c>
      <c r="H762" s="112">
        <v>5000</v>
      </c>
      <c r="I762" s="33"/>
      <c r="J762" s="33"/>
      <c r="K762" s="324" t="s">
        <v>4540</v>
      </c>
      <c r="L762" s="308" t="s">
        <v>4892</v>
      </c>
      <c r="M762" s="4" t="s">
        <v>4580</v>
      </c>
      <c r="N762" s="305"/>
      <c r="O762" s="305"/>
      <c r="P762" s="305"/>
      <c r="Q762" s="305"/>
      <c r="R762" s="305"/>
      <c r="S762" s="305"/>
      <c r="T762" s="305"/>
      <c r="U762" s="305"/>
      <c r="V762" s="305"/>
      <c r="W762" s="305"/>
      <c r="X762" s="305"/>
      <c r="Y762" s="305"/>
      <c r="Z762" s="305"/>
      <c r="AA762" s="305"/>
      <c r="AB762" s="305"/>
      <c r="AC762" s="305"/>
      <c r="AD762" s="305"/>
      <c r="AE762" s="305"/>
      <c r="AF762" s="305"/>
      <c r="AG762" s="305"/>
      <c r="AH762" s="305"/>
      <c r="AI762" s="305"/>
      <c r="AJ762" s="305"/>
      <c r="AK762" s="305"/>
      <c r="AL762" s="305"/>
      <c r="AM762" s="305"/>
      <c r="AN762" s="305"/>
      <c r="AO762" s="305"/>
      <c r="AP762" s="305"/>
      <c r="AQ762" s="305"/>
      <c r="AR762" s="305"/>
      <c r="AS762" s="305"/>
      <c r="AT762" s="305"/>
      <c r="AU762" s="305"/>
      <c r="AV762" s="305"/>
      <c r="AW762" s="305"/>
      <c r="AX762" s="305"/>
      <c r="AY762" s="305"/>
      <c r="AZ762" s="305"/>
      <c r="BA762" s="305"/>
      <c r="BB762" s="305"/>
      <c r="BC762" s="305"/>
      <c r="BD762" s="305"/>
      <c r="BE762" s="305"/>
      <c r="BF762" s="305"/>
      <c r="BG762" s="305"/>
      <c r="BH762" s="305"/>
      <c r="BI762" s="305"/>
      <c r="BJ762" s="305"/>
      <c r="BK762" s="305"/>
      <c r="BL762" s="305"/>
      <c r="BM762" s="305"/>
      <c r="BN762" s="305"/>
      <c r="BO762" s="305"/>
      <c r="BP762" s="305"/>
      <c r="BQ762" s="305"/>
      <c r="BR762" s="305"/>
      <c r="BS762" s="305"/>
      <c r="BT762" s="305"/>
      <c r="BU762" s="305"/>
      <c r="BV762" s="305"/>
      <c r="BW762" s="305"/>
      <c r="BX762" s="305"/>
      <c r="BY762" s="305"/>
      <c r="BZ762" s="305"/>
      <c r="CA762" s="305"/>
      <c r="CB762" s="305"/>
      <c r="CC762" s="305"/>
      <c r="CD762" s="305"/>
      <c r="CE762" s="305"/>
      <c r="CF762" s="305"/>
      <c r="CG762" s="305"/>
      <c r="CH762" s="305"/>
      <c r="CI762" s="305"/>
      <c r="CJ762" s="305"/>
      <c r="CK762" s="305"/>
      <c r="CL762" s="305"/>
      <c r="CM762" s="305"/>
      <c r="CN762" s="305"/>
      <c r="CO762" s="305"/>
      <c r="CP762" s="305"/>
      <c r="CQ762" s="305"/>
      <c r="CR762" s="305"/>
      <c r="CS762" s="305"/>
      <c r="CT762" s="305"/>
      <c r="CU762" s="305"/>
      <c r="CV762" s="305"/>
      <c r="CW762" s="305"/>
      <c r="CX762" s="305"/>
      <c r="CY762" s="305"/>
      <c r="CZ762" s="305"/>
      <c r="DA762" s="305"/>
      <c r="DB762" s="305"/>
      <c r="DC762" s="305"/>
      <c r="DD762" s="305"/>
      <c r="DE762" s="305"/>
      <c r="DF762" s="305"/>
      <c r="DG762" s="305"/>
      <c r="DH762" s="305"/>
      <c r="DI762" s="305"/>
    </row>
    <row r="763" spans="1:113" s="306" customFormat="1" ht="51">
      <c r="A763" s="4">
        <v>105</v>
      </c>
      <c r="B763" s="4">
        <v>70</v>
      </c>
      <c r="C763" s="351" t="s">
        <v>4893</v>
      </c>
      <c r="D763" s="4" t="s">
        <v>4684</v>
      </c>
      <c r="E763" s="4" t="s">
        <v>4894</v>
      </c>
      <c r="F763" s="97" t="s">
        <v>4895</v>
      </c>
      <c r="G763" s="4" t="s">
        <v>4896</v>
      </c>
      <c r="H763" s="112">
        <v>4500</v>
      </c>
      <c r="I763" s="4"/>
      <c r="J763" s="4"/>
      <c r="K763" s="4" t="s">
        <v>4897</v>
      </c>
      <c r="L763" s="4" t="s">
        <v>4898</v>
      </c>
      <c r="M763" s="4" t="s">
        <v>4580</v>
      </c>
      <c r="N763" s="305"/>
      <c r="O763" s="305"/>
      <c r="P763" s="305"/>
      <c r="Q763" s="305"/>
      <c r="R763" s="305"/>
      <c r="S763" s="305"/>
      <c r="T763" s="305"/>
      <c r="U763" s="305"/>
      <c r="V763" s="305"/>
      <c r="W763" s="305"/>
      <c r="X763" s="305"/>
      <c r="Y763" s="305"/>
      <c r="Z763" s="305"/>
      <c r="AA763" s="305"/>
      <c r="AB763" s="305"/>
      <c r="AC763" s="305"/>
      <c r="AD763" s="305"/>
      <c r="AE763" s="305"/>
      <c r="AF763" s="305"/>
      <c r="AG763" s="305"/>
      <c r="AH763" s="305"/>
      <c r="AI763" s="305"/>
      <c r="AJ763" s="305"/>
      <c r="AK763" s="305"/>
      <c r="AL763" s="305"/>
      <c r="AM763" s="305"/>
      <c r="AN763" s="305"/>
      <c r="AO763" s="305"/>
      <c r="AP763" s="305"/>
      <c r="AQ763" s="305"/>
      <c r="AR763" s="305"/>
      <c r="AS763" s="305"/>
      <c r="AT763" s="305"/>
      <c r="AU763" s="305"/>
      <c r="AV763" s="305"/>
      <c r="AW763" s="305"/>
      <c r="AX763" s="305"/>
      <c r="AY763" s="305"/>
      <c r="AZ763" s="305"/>
      <c r="BA763" s="305"/>
      <c r="BB763" s="305"/>
      <c r="BC763" s="305"/>
      <c r="BD763" s="305"/>
      <c r="BE763" s="305"/>
      <c r="BF763" s="305"/>
      <c r="BG763" s="305"/>
      <c r="BH763" s="305"/>
      <c r="BI763" s="305"/>
      <c r="BJ763" s="305"/>
      <c r="BK763" s="305"/>
      <c r="BL763" s="305"/>
      <c r="BM763" s="305"/>
      <c r="BN763" s="305"/>
      <c r="BO763" s="305"/>
      <c r="BP763" s="305"/>
      <c r="BQ763" s="305"/>
      <c r="BR763" s="305"/>
      <c r="BS763" s="305"/>
      <c r="BT763" s="305"/>
      <c r="BU763" s="305"/>
      <c r="BV763" s="305"/>
      <c r="BW763" s="305"/>
      <c r="BX763" s="305"/>
      <c r="BY763" s="305"/>
      <c r="BZ763" s="305"/>
      <c r="CA763" s="305"/>
      <c r="CB763" s="305"/>
      <c r="CC763" s="305"/>
      <c r="CD763" s="305"/>
      <c r="CE763" s="305"/>
      <c r="CF763" s="305"/>
      <c r="CG763" s="305"/>
      <c r="CH763" s="305"/>
      <c r="CI763" s="305"/>
      <c r="CJ763" s="305"/>
      <c r="CK763" s="305"/>
      <c r="CL763" s="305"/>
      <c r="CM763" s="305"/>
      <c r="CN763" s="305"/>
      <c r="CO763" s="305"/>
      <c r="CP763" s="305"/>
      <c r="CQ763" s="305"/>
      <c r="CR763" s="305"/>
      <c r="CS763" s="305"/>
      <c r="CT763" s="305"/>
      <c r="CU763" s="305"/>
      <c r="CV763" s="305"/>
      <c r="CW763" s="305"/>
      <c r="CX763" s="305"/>
      <c r="CY763" s="305"/>
      <c r="CZ763" s="305"/>
      <c r="DA763" s="305"/>
      <c r="DB763" s="305"/>
      <c r="DC763" s="305"/>
      <c r="DD763" s="305"/>
      <c r="DE763" s="305"/>
      <c r="DF763" s="305"/>
      <c r="DG763" s="305"/>
      <c r="DH763" s="305"/>
      <c r="DI763" s="305"/>
    </row>
    <row r="764" spans="1:113" s="306" customFormat="1" ht="38.25">
      <c r="A764" s="4">
        <v>106</v>
      </c>
      <c r="B764" s="4">
        <v>71</v>
      </c>
      <c r="C764" s="347" t="s">
        <v>512</v>
      </c>
      <c r="D764" s="4" t="s">
        <v>4899</v>
      </c>
      <c r="E764" s="4" t="s">
        <v>4900</v>
      </c>
      <c r="F764" s="97" t="s">
        <v>4901</v>
      </c>
      <c r="G764" s="4" t="s">
        <v>4902</v>
      </c>
      <c r="H764" s="330">
        <v>9673</v>
      </c>
      <c r="I764" s="4"/>
      <c r="J764" s="4"/>
      <c r="K764" s="4" t="s">
        <v>4903</v>
      </c>
      <c r="L764" s="4" t="s">
        <v>4904</v>
      </c>
      <c r="M764" s="4" t="s">
        <v>4580</v>
      </c>
      <c r="N764" s="305"/>
      <c r="O764" s="305"/>
      <c r="P764" s="305"/>
      <c r="Q764" s="305"/>
      <c r="R764" s="305"/>
      <c r="S764" s="305"/>
      <c r="T764" s="305"/>
      <c r="U764" s="305"/>
      <c r="V764" s="305"/>
      <c r="W764" s="305"/>
      <c r="X764" s="305"/>
      <c r="Y764" s="305"/>
      <c r="Z764" s="305"/>
      <c r="AA764" s="305"/>
      <c r="AB764" s="305"/>
      <c r="AC764" s="305"/>
      <c r="AD764" s="305"/>
      <c r="AE764" s="305"/>
      <c r="AF764" s="305"/>
      <c r="AG764" s="305"/>
      <c r="AH764" s="305"/>
      <c r="AI764" s="305"/>
      <c r="AJ764" s="305"/>
      <c r="AK764" s="305"/>
      <c r="AL764" s="305"/>
      <c r="AM764" s="305"/>
      <c r="AN764" s="305"/>
      <c r="AO764" s="305"/>
      <c r="AP764" s="305"/>
      <c r="AQ764" s="305"/>
      <c r="AR764" s="305"/>
      <c r="AS764" s="305"/>
      <c r="AT764" s="305"/>
      <c r="AU764" s="305"/>
      <c r="AV764" s="305"/>
      <c r="AW764" s="305"/>
      <c r="AX764" s="305"/>
      <c r="AY764" s="305"/>
      <c r="AZ764" s="305"/>
      <c r="BA764" s="305"/>
      <c r="BB764" s="305"/>
      <c r="BC764" s="305"/>
      <c r="BD764" s="305"/>
      <c r="BE764" s="305"/>
      <c r="BF764" s="305"/>
      <c r="BG764" s="305"/>
      <c r="BH764" s="305"/>
      <c r="BI764" s="305"/>
      <c r="BJ764" s="305"/>
      <c r="BK764" s="305"/>
      <c r="BL764" s="305"/>
      <c r="BM764" s="305"/>
      <c r="BN764" s="305"/>
      <c r="BO764" s="305"/>
      <c r="BP764" s="305"/>
      <c r="BQ764" s="305"/>
      <c r="BR764" s="305"/>
      <c r="BS764" s="305"/>
      <c r="BT764" s="305"/>
      <c r="BU764" s="305"/>
      <c r="BV764" s="305"/>
      <c r="BW764" s="305"/>
      <c r="BX764" s="305"/>
      <c r="BY764" s="305"/>
      <c r="BZ764" s="305"/>
      <c r="CA764" s="305"/>
      <c r="CB764" s="305"/>
      <c r="CC764" s="305"/>
      <c r="CD764" s="305"/>
      <c r="CE764" s="305"/>
      <c r="CF764" s="305"/>
      <c r="CG764" s="305"/>
      <c r="CH764" s="305"/>
      <c r="CI764" s="305"/>
      <c r="CJ764" s="305"/>
      <c r="CK764" s="305"/>
      <c r="CL764" s="305"/>
      <c r="CM764" s="305"/>
      <c r="CN764" s="305"/>
      <c r="CO764" s="305"/>
      <c r="CP764" s="305"/>
      <c r="CQ764" s="305"/>
      <c r="CR764" s="305"/>
      <c r="CS764" s="305"/>
      <c r="CT764" s="305"/>
      <c r="CU764" s="305"/>
      <c r="CV764" s="305"/>
      <c r="CW764" s="305"/>
      <c r="CX764" s="305"/>
      <c r="CY764" s="305"/>
      <c r="CZ764" s="305"/>
      <c r="DA764" s="305"/>
      <c r="DB764" s="305"/>
      <c r="DC764" s="305"/>
      <c r="DD764" s="305"/>
      <c r="DE764" s="305"/>
      <c r="DF764" s="305"/>
      <c r="DG764" s="305"/>
      <c r="DH764" s="305"/>
      <c r="DI764" s="305"/>
    </row>
    <row r="765" spans="1:113" s="306" customFormat="1" ht="38.25">
      <c r="A765" s="4">
        <v>107</v>
      </c>
      <c r="B765" s="4">
        <v>72</v>
      </c>
      <c r="C765" s="347" t="s">
        <v>4905</v>
      </c>
      <c r="D765" s="4" t="s">
        <v>4906</v>
      </c>
      <c r="E765" s="4" t="s">
        <v>4907</v>
      </c>
      <c r="F765" s="97" t="s">
        <v>4908</v>
      </c>
      <c r="G765" s="4" t="s">
        <v>4909</v>
      </c>
      <c r="H765" s="112">
        <v>2500</v>
      </c>
      <c r="I765" s="4"/>
      <c r="J765" s="4"/>
      <c r="K765" s="4" t="s">
        <v>4903</v>
      </c>
      <c r="L765" s="4" t="s">
        <v>4910</v>
      </c>
      <c r="M765" s="4" t="s">
        <v>4580</v>
      </c>
      <c r="N765" s="305"/>
      <c r="O765" s="305"/>
      <c r="P765" s="305"/>
      <c r="Q765" s="305"/>
      <c r="R765" s="305"/>
      <c r="S765" s="305"/>
      <c r="T765" s="305"/>
      <c r="U765" s="305"/>
      <c r="V765" s="305"/>
      <c r="W765" s="305"/>
      <c r="X765" s="305"/>
      <c r="Y765" s="305"/>
      <c r="Z765" s="305"/>
      <c r="AA765" s="305"/>
      <c r="AB765" s="305"/>
      <c r="AC765" s="305"/>
      <c r="AD765" s="305"/>
      <c r="AE765" s="305"/>
      <c r="AF765" s="305"/>
      <c r="AG765" s="305"/>
      <c r="AH765" s="305"/>
      <c r="AI765" s="305"/>
      <c r="AJ765" s="305"/>
      <c r="AK765" s="305"/>
      <c r="AL765" s="305"/>
      <c r="AM765" s="305"/>
      <c r="AN765" s="305"/>
      <c r="AO765" s="305"/>
      <c r="AP765" s="305"/>
      <c r="AQ765" s="305"/>
      <c r="AR765" s="305"/>
      <c r="AS765" s="305"/>
      <c r="AT765" s="305"/>
      <c r="AU765" s="305"/>
      <c r="AV765" s="305"/>
      <c r="AW765" s="305"/>
      <c r="AX765" s="305"/>
      <c r="AY765" s="305"/>
      <c r="AZ765" s="305"/>
      <c r="BA765" s="305"/>
      <c r="BB765" s="305"/>
      <c r="BC765" s="305"/>
      <c r="BD765" s="305"/>
      <c r="BE765" s="305"/>
      <c r="BF765" s="305"/>
      <c r="BG765" s="305"/>
      <c r="BH765" s="305"/>
      <c r="BI765" s="305"/>
      <c r="BJ765" s="305"/>
      <c r="BK765" s="305"/>
      <c r="BL765" s="305"/>
      <c r="BM765" s="305"/>
      <c r="BN765" s="305"/>
      <c r="BO765" s="305"/>
      <c r="BP765" s="305"/>
      <c r="BQ765" s="305"/>
      <c r="BR765" s="305"/>
      <c r="BS765" s="305"/>
      <c r="BT765" s="305"/>
      <c r="BU765" s="305"/>
      <c r="BV765" s="305"/>
      <c r="BW765" s="305"/>
      <c r="BX765" s="305"/>
      <c r="BY765" s="305"/>
      <c r="BZ765" s="305"/>
      <c r="CA765" s="305"/>
      <c r="CB765" s="305"/>
      <c r="CC765" s="305"/>
      <c r="CD765" s="305"/>
      <c r="CE765" s="305"/>
      <c r="CF765" s="305"/>
      <c r="CG765" s="305"/>
      <c r="CH765" s="305"/>
      <c r="CI765" s="305"/>
      <c r="CJ765" s="305"/>
      <c r="CK765" s="305"/>
      <c r="CL765" s="305"/>
      <c r="CM765" s="305"/>
      <c r="CN765" s="305"/>
      <c r="CO765" s="305"/>
      <c r="CP765" s="305"/>
      <c r="CQ765" s="305"/>
      <c r="CR765" s="305"/>
      <c r="CS765" s="305"/>
      <c r="CT765" s="305"/>
      <c r="CU765" s="305"/>
      <c r="CV765" s="305"/>
      <c r="CW765" s="305"/>
      <c r="CX765" s="305"/>
      <c r="CY765" s="305"/>
      <c r="CZ765" s="305"/>
      <c r="DA765" s="305"/>
      <c r="DB765" s="305"/>
      <c r="DC765" s="305"/>
      <c r="DD765" s="305"/>
      <c r="DE765" s="305"/>
      <c r="DF765" s="305"/>
      <c r="DG765" s="305"/>
      <c r="DH765" s="305"/>
      <c r="DI765" s="305"/>
    </row>
    <row r="766" spans="1:113" s="306" customFormat="1" ht="38.25">
      <c r="A766" s="4">
        <v>108</v>
      </c>
      <c r="B766" s="97">
        <v>73</v>
      </c>
      <c r="C766" s="347" t="s">
        <v>4911</v>
      </c>
      <c r="D766" s="4" t="s">
        <v>4912</v>
      </c>
      <c r="E766" s="4" t="s">
        <v>4913</v>
      </c>
      <c r="F766" s="97" t="s">
        <v>4914</v>
      </c>
      <c r="G766" s="4" t="s">
        <v>4915</v>
      </c>
      <c r="H766" s="330">
        <v>300</v>
      </c>
      <c r="I766" s="4"/>
      <c r="J766" s="4"/>
      <c r="K766" s="4" t="s">
        <v>4916</v>
      </c>
      <c r="L766" s="4" t="s">
        <v>4917</v>
      </c>
      <c r="M766" s="4" t="s">
        <v>4580</v>
      </c>
      <c r="N766" s="305"/>
      <c r="O766" s="305"/>
      <c r="P766" s="305"/>
      <c r="Q766" s="305"/>
      <c r="R766" s="305"/>
      <c r="S766" s="305"/>
      <c r="T766" s="305"/>
      <c r="U766" s="305"/>
      <c r="V766" s="305"/>
      <c r="W766" s="305"/>
      <c r="X766" s="305"/>
      <c r="Y766" s="305"/>
      <c r="Z766" s="305"/>
      <c r="AA766" s="305"/>
      <c r="AB766" s="305"/>
      <c r="AC766" s="305"/>
      <c r="AD766" s="305"/>
      <c r="AE766" s="305"/>
      <c r="AF766" s="305"/>
      <c r="AG766" s="305"/>
      <c r="AH766" s="305"/>
      <c r="AI766" s="305"/>
      <c r="AJ766" s="305"/>
      <c r="AK766" s="305"/>
      <c r="AL766" s="305"/>
      <c r="AM766" s="305"/>
      <c r="AN766" s="305"/>
      <c r="AO766" s="305"/>
      <c r="AP766" s="305"/>
      <c r="AQ766" s="305"/>
      <c r="AR766" s="305"/>
      <c r="AS766" s="305"/>
      <c r="AT766" s="305"/>
      <c r="AU766" s="305"/>
      <c r="AV766" s="305"/>
      <c r="AW766" s="305"/>
      <c r="AX766" s="305"/>
      <c r="AY766" s="305"/>
      <c r="AZ766" s="305"/>
      <c r="BA766" s="305"/>
      <c r="BB766" s="305"/>
      <c r="BC766" s="305"/>
      <c r="BD766" s="305"/>
      <c r="BE766" s="305"/>
      <c r="BF766" s="305"/>
      <c r="BG766" s="305"/>
      <c r="BH766" s="305"/>
      <c r="BI766" s="305"/>
      <c r="BJ766" s="305"/>
      <c r="BK766" s="305"/>
      <c r="BL766" s="305"/>
      <c r="BM766" s="305"/>
      <c r="BN766" s="305"/>
      <c r="BO766" s="305"/>
      <c r="BP766" s="305"/>
      <c r="BQ766" s="305"/>
      <c r="BR766" s="305"/>
      <c r="BS766" s="305"/>
      <c r="BT766" s="305"/>
      <c r="BU766" s="305"/>
      <c r="BV766" s="305"/>
      <c r="BW766" s="305"/>
      <c r="BX766" s="305"/>
      <c r="BY766" s="305"/>
      <c r="BZ766" s="305"/>
      <c r="CA766" s="305"/>
      <c r="CB766" s="305"/>
      <c r="CC766" s="305"/>
      <c r="CD766" s="305"/>
      <c r="CE766" s="305"/>
      <c r="CF766" s="305"/>
      <c r="CG766" s="305"/>
      <c r="CH766" s="305"/>
      <c r="CI766" s="305"/>
      <c r="CJ766" s="305"/>
      <c r="CK766" s="305"/>
      <c r="CL766" s="305"/>
      <c r="CM766" s="305"/>
      <c r="CN766" s="305"/>
      <c r="CO766" s="305"/>
      <c r="CP766" s="305"/>
      <c r="CQ766" s="305"/>
      <c r="CR766" s="305"/>
      <c r="CS766" s="305"/>
      <c r="CT766" s="305"/>
      <c r="CU766" s="305"/>
      <c r="CV766" s="305"/>
      <c r="CW766" s="305"/>
      <c r="CX766" s="305"/>
      <c r="CY766" s="305"/>
      <c r="CZ766" s="305"/>
      <c r="DA766" s="305"/>
      <c r="DB766" s="305"/>
      <c r="DC766" s="305"/>
      <c r="DD766" s="305"/>
      <c r="DE766" s="305"/>
      <c r="DF766" s="305"/>
      <c r="DG766" s="305"/>
      <c r="DH766" s="305"/>
      <c r="DI766" s="305"/>
    </row>
    <row r="767" spans="1:113" s="306" customFormat="1" ht="51">
      <c r="A767" s="4">
        <v>109</v>
      </c>
      <c r="B767" s="4">
        <v>74</v>
      </c>
      <c r="C767" s="352" t="s">
        <v>4918</v>
      </c>
      <c r="D767" s="339" t="s">
        <v>4838</v>
      </c>
      <c r="E767" s="339" t="s">
        <v>4919</v>
      </c>
      <c r="F767" s="340" t="s">
        <v>4920</v>
      </c>
      <c r="G767" s="339" t="s">
        <v>4921</v>
      </c>
      <c r="H767" s="353">
        <v>500</v>
      </c>
      <c r="I767" s="339"/>
      <c r="J767" s="339"/>
      <c r="K767" s="339" t="s">
        <v>4922</v>
      </c>
      <c r="L767" s="339" t="s">
        <v>4923</v>
      </c>
      <c r="M767" s="4" t="s">
        <v>4580</v>
      </c>
      <c r="N767" s="305"/>
      <c r="O767" s="305"/>
      <c r="P767" s="305"/>
      <c r="Q767" s="305"/>
      <c r="R767" s="305"/>
      <c r="S767" s="305"/>
      <c r="T767" s="305"/>
      <c r="U767" s="305"/>
      <c r="V767" s="305"/>
      <c r="W767" s="305"/>
      <c r="X767" s="305"/>
      <c r="Y767" s="305"/>
      <c r="Z767" s="305"/>
      <c r="AA767" s="305"/>
      <c r="AB767" s="305"/>
      <c r="AC767" s="305"/>
      <c r="AD767" s="305"/>
      <c r="AE767" s="305"/>
      <c r="AF767" s="305"/>
      <c r="AG767" s="305"/>
      <c r="AH767" s="305"/>
      <c r="AI767" s="305"/>
      <c r="AJ767" s="305"/>
      <c r="AK767" s="305"/>
      <c r="AL767" s="305"/>
      <c r="AM767" s="305"/>
      <c r="AN767" s="305"/>
      <c r="AO767" s="305"/>
      <c r="AP767" s="305"/>
      <c r="AQ767" s="305"/>
      <c r="AR767" s="305"/>
      <c r="AS767" s="305"/>
      <c r="AT767" s="305"/>
      <c r="AU767" s="305"/>
      <c r="AV767" s="305"/>
      <c r="AW767" s="305"/>
      <c r="AX767" s="305"/>
      <c r="AY767" s="305"/>
      <c r="AZ767" s="305"/>
      <c r="BA767" s="305"/>
      <c r="BB767" s="305"/>
      <c r="BC767" s="305"/>
      <c r="BD767" s="305"/>
      <c r="BE767" s="305"/>
      <c r="BF767" s="305"/>
      <c r="BG767" s="305"/>
      <c r="BH767" s="305"/>
      <c r="BI767" s="305"/>
      <c r="BJ767" s="305"/>
      <c r="BK767" s="305"/>
      <c r="BL767" s="305"/>
      <c r="BM767" s="305"/>
      <c r="BN767" s="305"/>
      <c r="BO767" s="305"/>
      <c r="BP767" s="305"/>
      <c r="BQ767" s="305"/>
      <c r="BR767" s="305"/>
      <c r="BS767" s="305"/>
      <c r="BT767" s="305"/>
      <c r="BU767" s="305"/>
      <c r="BV767" s="305"/>
      <c r="BW767" s="305"/>
      <c r="BX767" s="305"/>
      <c r="BY767" s="305"/>
      <c r="BZ767" s="305"/>
      <c r="CA767" s="305"/>
      <c r="CB767" s="305"/>
      <c r="CC767" s="305"/>
      <c r="CD767" s="305"/>
      <c r="CE767" s="305"/>
      <c r="CF767" s="305"/>
      <c r="CG767" s="305"/>
      <c r="CH767" s="305"/>
      <c r="CI767" s="305"/>
      <c r="CJ767" s="305"/>
      <c r="CK767" s="305"/>
      <c r="CL767" s="305"/>
      <c r="CM767" s="305"/>
      <c r="CN767" s="305"/>
      <c r="CO767" s="305"/>
      <c r="CP767" s="305"/>
      <c r="CQ767" s="305"/>
      <c r="CR767" s="305"/>
      <c r="CS767" s="305"/>
      <c r="CT767" s="305"/>
      <c r="CU767" s="305"/>
      <c r="CV767" s="305"/>
      <c r="CW767" s="305"/>
      <c r="CX767" s="305"/>
      <c r="CY767" s="305"/>
      <c r="CZ767" s="305"/>
      <c r="DA767" s="305"/>
      <c r="DB767" s="305"/>
      <c r="DC767" s="305"/>
      <c r="DD767" s="305"/>
      <c r="DE767" s="305"/>
      <c r="DF767" s="305"/>
      <c r="DG767" s="305"/>
      <c r="DH767" s="305"/>
      <c r="DI767" s="305"/>
    </row>
    <row r="768" spans="1:113" s="306" customFormat="1" ht="51">
      <c r="A768" s="4">
        <v>110</v>
      </c>
      <c r="B768" s="4">
        <v>75</v>
      </c>
      <c r="C768" s="347" t="s">
        <v>4924</v>
      </c>
      <c r="D768" s="339" t="s">
        <v>4925</v>
      </c>
      <c r="E768" s="339" t="s">
        <v>4926</v>
      </c>
      <c r="F768" s="340" t="s">
        <v>4927</v>
      </c>
      <c r="G768" s="339" t="s">
        <v>4928</v>
      </c>
      <c r="H768" s="341">
        <v>3608</v>
      </c>
      <c r="I768" s="339"/>
      <c r="J768" s="339"/>
      <c r="K768" s="339" t="s">
        <v>4922</v>
      </c>
      <c r="L768" s="339" t="s">
        <v>4929</v>
      </c>
      <c r="M768" s="4" t="s">
        <v>4580</v>
      </c>
      <c r="N768" s="305"/>
      <c r="O768" s="305"/>
      <c r="P768" s="305"/>
      <c r="Q768" s="305"/>
      <c r="R768" s="305"/>
      <c r="S768" s="305"/>
      <c r="T768" s="305"/>
      <c r="U768" s="305"/>
      <c r="V768" s="305"/>
      <c r="W768" s="305"/>
      <c r="X768" s="305"/>
      <c r="Y768" s="305"/>
      <c r="Z768" s="305"/>
      <c r="AA768" s="305"/>
      <c r="AB768" s="305"/>
      <c r="AC768" s="305"/>
      <c r="AD768" s="305"/>
      <c r="AE768" s="305"/>
      <c r="AF768" s="305"/>
      <c r="AG768" s="305"/>
      <c r="AH768" s="305"/>
      <c r="AI768" s="305"/>
      <c r="AJ768" s="305"/>
      <c r="AK768" s="305"/>
      <c r="AL768" s="305"/>
      <c r="AM768" s="305"/>
      <c r="AN768" s="305"/>
      <c r="AO768" s="305"/>
      <c r="AP768" s="305"/>
      <c r="AQ768" s="305"/>
      <c r="AR768" s="305"/>
      <c r="AS768" s="305"/>
      <c r="AT768" s="305"/>
      <c r="AU768" s="305"/>
      <c r="AV768" s="305"/>
      <c r="AW768" s="305"/>
      <c r="AX768" s="305"/>
      <c r="AY768" s="305"/>
      <c r="AZ768" s="305"/>
      <c r="BA768" s="305"/>
      <c r="BB768" s="305"/>
      <c r="BC768" s="305"/>
      <c r="BD768" s="305"/>
      <c r="BE768" s="305"/>
      <c r="BF768" s="305"/>
      <c r="BG768" s="305"/>
      <c r="BH768" s="305"/>
      <c r="BI768" s="305"/>
      <c r="BJ768" s="305"/>
      <c r="BK768" s="305"/>
      <c r="BL768" s="305"/>
      <c r="BM768" s="305"/>
      <c r="BN768" s="305"/>
      <c r="BO768" s="305"/>
      <c r="BP768" s="305"/>
      <c r="BQ768" s="305"/>
      <c r="BR768" s="305"/>
      <c r="BS768" s="305"/>
      <c r="BT768" s="305"/>
      <c r="BU768" s="305"/>
      <c r="BV768" s="305"/>
      <c r="BW768" s="305"/>
      <c r="BX768" s="305"/>
      <c r="BY768" s="305"/>
      <c r="BZ768" s="305"/>
      <c r="CA768" s="305"/>
      <c r="CB768" s="305"/>
      <c r="CC768" s="305"/>
      <c r="CD768" s="305"/>
      <c r="CE768" s="305"/>
      <c r="CF768" s="305"/>
      <c r="CG768" s="305"/>
      <c r="CH768" s="305"/>
      <c r="CI768" s="305"/>
      <c r="CJ768" s="305"/>
      <c r="CK768" s="305"/>
      <c r="CL768" s="305"/>
      <c r="CM768" s="305"/>
      <c r="CN768" s="305"/>
      <c r="CO768" s="305"/>
      <c r="CP768" s="305"/>
      <c r="CQ768" s="305"/>
      <c r="CR768" s="305"/>
      <c r="CS768" s="305"/>
      <c r="CT768" s="305"/>
      <c r="CU768" s="305"/>
      <c r="CV768" s="305"/>
      <c r="CW768" s="305"/>
      <c r="CX768" s="305"/>
      <c r="CY768" s="305"/>
      <c r="CZ768" s="305"/>
      <c r="DA768" s="305"/>
      <c r="DB768" s="305"/>
      <c r="DC768" s="305"/>
      <c r="DD768" s="305"/>
      <c r="DE768" s="305"/>
      <c r="DF768" s="305"/>
      <c r="DG768" s="305"/>
      <c r="DH768" s="305"/>
      <c r="DI768" s="305"/>
    </row>
    <row r="769" spans="1:113" s="306" customFormat="1" ht="51">
      <c r="A769" s="4">
        <v>111</v>
      </c>
      <c r="B769" s="4">
        <v>76</v>
      </c>
      <c r="C769" s="347" t="s">
        <v>4930</v>
      </c>
      <c r="D769" s="339" t="s">
        <v>4931</v>
      </c>
      <c r="E769" s="339" t="s">
        <v>4932</v>
      </c>
      <c r="F769" s="340" t="s">
        <v>4933</v>
      </c>
      <c r="G769" s="339" t="s">
        <v>4934</v>
      </c>
      <c r="H769" s="341">
        <v>34055</v>
      </c>
      <c r="I769" s="339"/>
      <c r="J769" s="339"/>
      <c r="K769" s="339" t="s">
        <v>4922</v>
      </c>
      <c r="L769" s="339" t="s">
        <v>4935</v>
      </c>
      <c r="M769" s="4" t="s">
        <v>4580</v>
      </c>
      <c r="N769" s="305"/>
      <c r="O769" s="305"/>
      <c r="P769" s="305"/>
      <c r="Q769" s="305"/>
      <c r="R769" s="305"/>
      <c r="S769" s="305"/>
      <c r="T769" s="305"/>
      <c r="U769" s="305"/>
      <c r="V769" s="305"/>
      <c r="W769" s="305"/>
      <c r="X769" s="305"/>
      <c r="Y769" s="305"/>
      <c r="Z769" s="305"/>
      <c r="AA769" s="305"/>
      <c r="AB769" s="305"/>
      <c r="AC769" s="305"/>
      <c r="AD769" s="305"/>
      <c r="AE769" s="305"/>
      <c r="AF769" s="305"/>
      <c r="AG769" s="305"/>
      <c r="AH769" s="305"/>
      <c r="AI769" s="305"/>
      <c r="AJ769" s="305"/>
      <c r="AK769" s="305"/>
      <c r="AL769" s="305"/>
      <c r="AM769" s="305"/>
      <c r="AN769" s="305"/>
      <c r="AO769" s="305"/>
      <c r="AP769" s="305"/>
      <c r="AQ769" s="305"/>
      <c r="AR769" s="305"/>
      <c r="AS769" s="305"/>
      <c r="AT769" s="305"/>
      <c r="AU769" s="305"/>
      <c r="AV769" s="305"/>
      <c r="AW769" s="305"/>
      <c r="AX769" s="305"/>
      <c r="AY769" s="305"/>
      <c r="AZ769" s="305"/>
      <c r="BA769" s="305"/>
      <c r="BB769" s="305"/>
      <c r="BC769" s="305"/>
      <c r="BD769" s="305"/>
      <c r="BE769" s="305"/>
      <c r="BF769" s="305"/>
      <c r="BG769" s="305"/>
      <c r="BH769" s="305"/>
      <c r="BI769" s="305"/>
      <c r="BJ769" s="305"/>
      <c r="BK769" s="305"/>
      <c r="BL769" s="305"/>
      <c r="BM769" s="305"/>
      <c r="BN769" s="305"/>
      <c r="BO769" s="305"/>
      <c r="BP769" s="305"/>
      <c r="BQ769" s="305"/>
      <c r="BR769" s="305"/>
      <c r="BS769" s="305"/>
      <c r="BT769" s="305"/>
      <c r="BU769" s="305"/>
      <c r="BV769" s="305"/>
      <c r="BW769" s="305"/>
      <c r="BX769" s="305"/>
      <c r="BY769" s="305"/>
      <c r="BZ769" s="305"/>
      <c r="CA769" s="305"/>
      <c r="CB769" s="305"/>
      <c r="CC769" s="305"/>
      <c r="CD769" s="305"/>
      <c r="CE769" s="305"/>
      <c r="CF769" s="305"/>
      <c r="CG769" s="305"/>
      <c r="CH769" s="305"/>
      <c r="CI769" s="305"/>
      <c r="CJ769" s="305"/>
      <c r="CK769" s="305"/>
      <c r="CL769" s="305"/>
      <c r="CM769" s="305"/>
      <c r="CN769" s="305"/>
      <c r="CO769" s="305"/>
      <c r="CP769" s="305"/>
      <c r="CQ769" s="305"/>
      <c r="CR769" s="305"/>
      <c r="CS769" s="305"/>
      <c r="CT769" s="305"/>
      <c r="CU769" s="305"/>
      <c r="CV769" s="305"/>
      <c r="CW769" s="305"/>
      <c r="CX769" s="305"/>
      <c r="CY769" s="305"/>
      <c r="CZ769" s="305"/>
      <c r="DA769" s="305"/>
      <c r="DB769" s="305"/>
      <c r="DC769" s="305"/>
      <c r="DD769" s="305"/>
      <c r="DE769" s="305"/>
      <c r="DF769" s="305"/>
      <c r="DG769" s="305"/>
      <c r="DH769" s="305"/>
      <c r="DI769" s="305"/>
    </row>
    <row r="770" spans="1:113" s="306" customFormat="1" ht="38.25">
      <c r="A770" s="4">
        <v>112</v>
      </c>
      <c r="B770" s="97">
        <v>77</v>
      </c>
      <c r="C770" s="327" t="s">
        <v>4936</v>
      </c>
      <c r="D770" s="339" t="s">
        <v>4690</v>
      </c>
      <c r="E770" s="339" t="s">
        <v>4937</v>
      </c>
      <c r="F770" s="340" t="s">
        <v>4938</v>
      </c>
      <c r="G770" s="339" t="s">
        <v>4939</v>
      </c>
      <c r="H770" s="341">
        <v>2500</v>
      </c>
      <c r="I770" s="339"/>
      <c r="J770" s="339"/>
      <c r="K770" s="354" t="s">
        <v>4940</v>
      </c>
      <c r="L770" s="339" t="s">
        <v>4941</v>
      </c>
      <c r="M770" s="4" t="s">
        <v>4580</v>
      </c>
      <c r="N770" s="305"/>
      <c r="O770" s="305"/>
      <c r="P770" s="305"/>
      <c r="Q770" s="305"/>
      <c r="R770" s="305"/>
      <c r="S770" s="305"/>
      <c r="T770" s="305"/>
      <c r="U770" s="305"/>
      <c r="V770" s="305"/>
      <c r="W770" s="305"/>
      <c r="X770" s="305"/>
      <c r="Y770" s="305"/>
      <c r="Z770" s="305"/>
      <c r="AA770" s="305"/>
      <c r="AB770" s="305"/>
      <c r="AC770" s="305"/>
      <c r="AD770" s="305"/>
      <c r="AE770" s="305"/>
      <c r="AF770" s="305"/>
      <c r="AG770" s="305"/>
      <c r="AH770" s="305"/>
      <c r="AI770" s="305"/>
      <c r="AJ770" s="305"/>
      <c r="AK770" s="305"/>
      <c r="AL770" s="305"/>
      <c r="AM770" s="305"/>
      <c r="AN770" s="305"/>
      <c r="AO770" s="305"/>
      <c r="AP770" s="305"/>
      <c r="AQ770" s="305"/>
      <c r="AR770" s="305"/>
      <c r="AS770" s="305"/>
      <c r="AT770" s="305"/>
      <c r="AU770" s="305"/>
      <c r="AV770" s="305"/>
      <c r="AW770" s="305"/>
      <c r="AX770" s="305"/>
      <c r="AY770" s="305"/>
      <c r="AZ770" s="305"/>
      <c r="BA770" s="305"/>
      <c r="BB770" s="305"/>
      <c r="BC770" s="305"/>
      <c r="BD770" s="305"/>
      <c r="BE770" s="305"/>
      <c r="BF770" s="305"/>
      <c r="BG770" s="305"/>
      <c r="BH770" s="305"/>
      <c r="BI770" s="305"/>
      <c r="BJ770" s="305"/>
      <c r="BK770" s="305"/>
      <c r="BL770" s="305"/>
      <c r="BM770" s="305"/>
      <c r="BN770" s="305"/>
      <c r="BO770" s="305"/>
      <c r="BP770" s="305"/>
      <c r="BQ770" s="305"/>
      <c r="BR770" s="305"/>
      <c r="BS770" s="305"/>
      <c r="BT770" s="305"/>
      <c r="BU770" s="305"/>
      <c r="BV770" s="305"/>
      <c r="BW770" s="305"/>
      <c r="BX770" s="305"/>
      <c r="BY770" s="305"/>
      <c r="BZ770" s="305"/>
      <c r="CA770" s="305"/>
      <c r="CB770" s="305"/>
      <c r="CC770" s="305"/>
      <c r="CD770" s="305"/>
      <c r="CE770" s="305"/>
      <c r="CF770" s="305"/>
      <c r="CG770" s="305"/>
      <c r="CH770" s="305"/>
      <c r="CI770" s="305"/>
      <c r="CJ770" s="305"/>
      <c r="CK770" s="305"/>
      <c r="CL770" s="305"/>
      <c r="CM770" s="305"/>
      <c r="CN770" s="305"/>
      <c r="CO770" s="305"/>
      <c r="CP770" s="305"/>
      <c r="CQ770" s="305"/>
      <c r="CR770" s="305"/>
      <c r="CS770" s="305"/>
      <c r="CT770" s="305"/>
      <c r="CU770" s="305"/>
      <c r="CV770" s="305"/>
      <c r="CW770" s="305"/>
      <c r="CX770" s="305"/>
      <c r="CY770" s="305"/>
      <c r="CZ770" s="305"/>
      <c r="DA770" s="305"/>
      <c r="DB770" s="305"/>
      <c r="DC770" s="305"/>
      <c r="DD770" s="305"/>
      <c r="DE770" s="305"/>
      <c r="DF770" s="305"/>
      <c r="DG770" s="305"/>
      <c r="DH770" s="305"/>
      <c r="DI770" s="305"/>
    </row>
    <row r="771" spans="1:113" s="306" customFormat="1" ht="51">
      <c r="A771" s="4">
        <v>113</v>
      </c>
      <c r="B771" s="4">
        <v>78</v>
      </c>
      <c r="C771" s="352" t="s">
        <v>4942</v>
      </c>
      <c r="D771" s="339" t="s">
        <v>4684</v>
      </c>
      <c r="E771" s="339" t="s">
        <v>4943</v>
      </c>
      <c r="F771" s="340" t="s">
        <v>4944</v>
      </c>
      <c r="G771" s="339" t="s">
        <v>4456</v>
      </c>
      <c r="H771" s="353">
        <v>200</v>
      </c>
      <c r="I771" s="339"/>
      <c r="J771" s="339"/>
      <c r="K771" s="339" t="s">
        <v>4945</v>
      </c>
      <c r="L771" s="339" t="s">
        <v>4946</v>
      </c>
      <c r="M771" s="339" t="s">
        <v>4580</v>
      </c>
      <c r="N771" s="305"/>
      <c r="O771" s="305"/>
      <c r="P771" s="305"/>
      <c r="Q771" s="305"/>
      <c r="R771" s="305"/>
      <c r="S771" s="305"/>
      <c r="T771" s="305"/>
      <c r="U771" s="305"/>
      <c r="V771" s="305"/>
      <c r="W771" s="305"/>
      <c r="X771" s="305"/>
      <c r="Y771" s="305"/>
      <c r="Z771" s="305"/>
      <c r="AA771" s="305"/>
      <c r="AB771" s="305"/>
      <c r="AC771" s="305"/>
      <c r="AD771" s="305"/>
      <c r="AE771" s="305"/>
      <c r="AF771" s="305"/>
      <c r="AG771" s="305"/>
      <c r="AH771" s="305"/>
      <c r="AI771" s="305"/>
      <c r="AJ771" s="305"/>
      <c r="AK771" s="305"/>
      <c r="AL771" s="305"/>
      <c r="AM771" s="305"/>
      <c r="AN771" s="305"/>
      <c r="AO771" s="305"/>
      <c r="AP771" s="305"/>
      <c r="AQ771" s="305"/>
      <c r="AR771" s="305"/>
      <c r="AS771" s="305"/>
      <c r="AT771" s="305"/>
      <c r="AU771" s="305"/>
      <c r="AV771" s="305"/>
      <c r="AW771" s="305"/>
      <c r="AX771" s="305"/>
      <c r="AY771" s="305"/>
      <c r="AZ771" s="305"/>
      <c r="BA771" s="305"/>
      <c r="BB771" s="305"/>
      <c r="BC771" s="305"/>
      <c r="BD771" s="305"/>
      <c r="BE771" s="305"/>
      <c r="BF771" s="305"/>
      <c r="BG771" s="305"/>
      <c r="BH771" s="305"/>
      <c r="BI771" s="305"/>
      <c r="BJ771" s="305"/>
      <c r="BK771" s="305"/>
      <c r="BL771" s="305"/>
      <c r="BM771" s="305"/>
      <c r="BN771" s="305"/>
      <c r="BO771" s="305"/>
      <c r="BP771" s="305"/>
      <c r="BQ771" s="305"/>
      <c r="BR771" s="305"/>
      <c r="BS771" s="305"/>
      <c r="BT771" s="305"/>
      <c r="BU771" s="305"/>
      <c r="BV771" s="305"/>
      <c r="BW771" s="305"/>
      <c r="BX771" s="305"/>
      <c r="BY771" s="305"/>
      <c r="BZ771" s="305"/>
      <c r="CA771" s="305"/>
      <c r="CB771" s="305"/>
      <c r="CC771" s="305"/>
      <c r="CD771" s="305"/>
      <c r="CE771" s="305"/>
      <c r="CF771" s="305"/>
      <c r="CG771" s="305"/>
      <c r="CH771" s="305"/>
      <c r="CI771" s="305"/>
      <c r="CJ771" s="305"/>
      <c r="CK771" s="305"/>
      <c r="CL771" s="305"/>
      <c r="CM771" s="305"/>
      <c r="CN771" s="305"/>
      <c r="CO771" s="305"/>
      <c r="CP771" s="305"/>
      <c r="CQ771" s="305"/>
      <c r="CR771" s="305"/>
      <c r="CS771" s="305"/>
      <c r="CT771" s="305"/>
      <c r="CU771" s="305"/>
      <c r="CV771" s="305"/>
      <c r="CW771" s="305"/>
      <c r="CX771" s="305"/>
      <c r="CY771" s="305"/>
      <c r="CZ771" s="305"/>
      <c r="DA771" s="305"/>
      <c r="DB771" s="305"/>
      <c r="DC771" s="305"/>
      <c r="DD771" s="305"/>
      <c r="DE771" s="305"/>
      <c r="DF771" s="305"/>
      <c r="DG771" s="305"/>
      <c r="DH771" s="305"/>
      <c r="DI771" s="305"/>
    </row>
    <row r="772" spans="1:113" s="306" customFormat="1" ht="51">
      <c r="A772" s="4">
        <v>114</v>
      </c>
      <c r="B772" s="4">
        <v>79</v>
      </c>
      <c r="C772" s="352" t="s">
        <v>4947</v>
      </c>
      <c r="D772" s="339" t="s">
        <v>4684</v>
      </c>
      <c r="E772" s="339" t="s">
        <v>4948</v>
      </c>
      <c r="F772" s="340" t="s">
        <v>4949</v>
      </c>
      <c r="G772" s="339" t="s">
        <v>4730</v>
      </c>
      <c r="H772" s="353">
        <v>200</v>
      </c>
      <c r="I772" s="339"/>
      <c r="J772" s="339"/>
      <c r="K772" s="339" t="s">
        <v>4950</v>
      </c>
      <c r="L772" s="339" t="s">
        <v>4951</v>
      </c>
      <c r="M772" s="355" t="s">
        <v>4952</v>
      </c>
      <c r="N772" s="305"/>
      <c r="O772" s="305"/>
      <c r="P772" s="305"/>
      <c r="Q772" s="305"/>
      <c r="R772" s="305"/>
      <c r="S772" s="305"/>
      <c r="T772" s="305"/>
      <c r="U772" s="305"/>
      <c r="V772" s="305"/>
      <c r="W772" s="305"/>
      <c r="X772" s="305"/>
      <c r="Y772" s="305"/>
      <c r="Z772" s="305"/>
      <c r="AA772" s="305"/>
      <c r="AB772" s="305"/>
      <c r="AC772" s="305"/>
      <c r="AD772" s="305"/>
      <c r="AE772" s="305"/>
      <c r="AF772" s="305"/>
      <c r="AG772" s="305"/>
      <c r="AH772" s="305"/>
      <c r="AI772" s="305"/>
      <c r="AJ772" s="305"/>
      <c r="AK772" s="305"/>
      <c r="AL772" s="305"/>
      <c r="AM772" s="305"/>
      <c r="AN772" s="305"/>
      <c r="AO772" s="305"/>
      <c r="AP772" s="305"/>
      <c r="AQ772" s="305"/>
      <c r="AR772" s="305"/>
      <c r="AS772" s="305"/>
      <c r="AT772" s="305"/>
      <c r="AU772" s="305"/>
      <c r="AV772" s="305"/>
      <c r="AW772" s="305"/>
      <c r="AX772" s="305"/>
      <c r="AY772" s="305"/>
      <c r="AZ772" s="305"/>
      <c r="BA772" s="305"/>
      <c r="BB772" s="305"/>
      <c r="BC772" s="305"/>
      <c r="BD772" s="305"/>
      <c r="BE772" s="305"/>
      <c r="BF772" s="305"/>
      <c r="BG772" s="305"/>
      <c r="BH772" s="305"/>
      <c r="BI772" s="305"/>
      <c r="BJ772" s="305"/>
      <c r="BK772" s="305"/>
      <c r="BL772" s="305"/>
      <c r="BM772" s="305"/>
      <c r="BN772" s="305"/>
      <c r="BO772" s="305"/>
      <c r="BP772" s="305"/>
      <c r="BQ772" s="305"/>
      <c r="BR772" s="305"/>
      <c r="BS772" s="305"/>
      <c r="BT772" s="305"/>
      <c r="BU772" s="305"/>
      <c r="BV772" s="305"/>
      <c r="BW772" s="305"/>
      <c r="BX772" s="305"/>
      <c r="BY772" s="305"/>
      <c r="BZ772" s="305"/>
      <c r="CA772" s="305"/>
      <c r="CB772" s="305"/>
      <c r="CC772" s="305"/>
      <c r="CD772" s="305"/>
      <c r="CE772" s="305"/>
      <c r="CF772" s="305"/>
      <c r="CG772" s="305"/>
      <c r="CH772" s="305"/>
      <c r="CI772" s="305"/>
      <c r="CJ772" s="305"/>
      <c r="CK772" s="305"/>
      <c r="CL772" s="305"/>
      <c r="CM772" s="305"/>
      <c r="CN772" s="305"/>
      <c r="CO772" s="305"/>
      <c r="CP772" s="305"/>
      <c r="CQ772" s="305"/>
      <c r="CR772" s="305"/>
      <c r="CS772" s="305"/>
      <c r="CT772" s="305"/>
      <c r="CU772" s="305"/>
      <c r="CV772" s="305"/>
      <c r="CW772" s="305"/>
      <c r="CX772" s="305"/>
      <c r="CY772" s="305"/>
      <c r="CZ772" s="305"/>
      <c r="DA772" s="305"/>
      <c r="DB772" s="305"/>
      <c r="DC772" s="305"/>
      <c r="DD772" s="305"/>
      <c r="DE772" s="305"/>
      <c r="DF772" s="305"/>
      <c r="DG772" s="305"/>
      <c r="DH772" s="305"/>
      <c r="DI772" s="305"/>
    </row>
    <row r="773" spans="1:113" s="306" customFormat="1" ht="36.75" customHeight="1">
      <c r="A773" s="4">
        <v>115</v>
      </c>
      <c r="B773" s="4">
        <v>80</v>
      </c>
      <c r="C773" s="352" t="s">
        <v>4953</v>
      </c>
      <c r="D773" s="339" t="s">
        <v>4954</v>
      </c>
      <c r="E773" s="339" t="s">
        <v>4955</v>
      </c>
      <c r="F773" s="340" t="s">
        <v>4956</v>
      </c>
      <c r="G773" s="339" t="s">
        <v>4957</v>
      </c>
      <c r="H773" s="353">
        <v>5000</v>
      </c>
      <c r="I773" s="339"/>
      <c r="J773" s="339"/>
      <c r="K773" s="339" t="s">
        <v>4958</v>
      </c>
      <c r="L773" s="339" t="s">
        <v>4959</v>
      </c>
      <c r="M773" s="355" t="s">
        <v>4952</v>
      </c>
      <c r="N773" s="305"/>
      <c r="O773" s="305"/>
      <c r="P773" s="305"/>
      <c r="Q773" s="305"/>
      <c r="R773" s="305"/>
      <c r="S773" s="305"/>
      <c r="T773" s="305"/>
      <c r="U773" s="305"/>
      <c r="V773" s="305"/>
      <c r="W773" s="305"/>
      <c r="X773" s="305"/>
      <c r="Y773" s="305"/>
      <c r="Z773" s="305"/>
      <c r="AA773" s="305"/>
      <c r="AB773" s="305"/>
      <c r="AC773" s="305"/>
      <c r="AD773" s="305"/>
      <c r="AE773" s="305"/>
      <c r="AF773" s="305"/>
      <c r="AG773" s="305"/>
      <c r="AH773" s="305"/>
      <c r="AI773" s="305"/>
      <c r="AJ773" s="305"/>
      <c r="AK773" s="305"/>
      <c r="AL773" s="305"/>
      <c r="AM773" s="305"/>
      <c r="AN773" s="305"/>
      <c r="AO773" s="305"/>
      <c r="AP773" s="305"/>
      <c r="AQ773" s="305"/>
      <c r="AR773" s="305"/>
      <c r="AS773" s="305"/>
      <c r="AT773" s="305"/>
      <c r="AU773" s="305"/>
      <c r="AV773" s="305"/>
      <c r="AW773" s="305"/>
      <c r="AX773" s="305"/>
      <c r="AY773" s="305"/>
      <c r="AZ773" s="305"/>
      <c r="BA773" s="305"/>
      <c r="BB773" s="305"/>
      <c r="BC773" s="305"/>
      <c r="BD773" s="305"/>
      <c r="BE773" s="305"/>
      <c r="BF773" s="305"/>
      <c r="BG773" s="305"/>
      <c r="BH773" s="305"/>
      <c r="BI773" s="305"/>
      <c r="BJ773" s="305"/>
      <c r="BK773" s="305"/>
      <c r="BL773" s="305"/>
      <c r="BM773" s="305"/>
      <c r="BN773" s="305"/>
      <c r="BO773" s="305"/>
      <c r="BP773" s="305"/>
      <c r="BQ773" s="305"/>
      <c r="BR773" s="305"/>
      <c r="BS773" s="305"/>
      <c r="BT773" s="305"/>
      <c r="BU773" s="305"/>
      <c r="BV773" s="305"/>
      <c r="BW773" s="305"/>
      <c r="BX773" s="305"/>
      <c r="BY773" s="305"/>
      <c r="BZ773" s="305"/>
      <c r="CA773" s="305"/>
      <c r="CB773" s="305"/>
      <c r="CC773" s="305"/>
      <c r="CD773" s="305"/>
      <c r="CE773" s="305"/>
      <c r="CF773" s="305"/>
      <c r="CG773" s="305"/>
      <c r="CH773" s="305"/>
      <c r="CI773" s="305"/>
      <c r="CJ773" s="305"/>
      <c r="CK773" s="305"/>
      <c r="CL773" s="305"/>
      <c r="CM773" s="305"/>
      <c r="CN773" s="305"/>
      <c r="CO773" s="305"/>
      <c r="CP773" s="305"/>
      <c r="CQ773" s="305"/>
      <c r="CR773" s="305"/>
      <c r="CS773" s="305"/>
      <c r="CT773" s="305"/>
      <c r="CU773" s="305"/>
      <c r="CV773" s="305"/>
      <c r="CW773" s="305"/>
      <c r="CX773" s="305"/>
      <c r="CY773" s="305"/>
      <c r="CZ773" s="305"/>
      <c r="DA773" s="305"/>
      <c r="DB773" s="305"/>
      <c r="DC773" s="305"/>
      <c r="DD773" s="305"/>
      <c r="DE773" s="305"/>
      <c r="DF773" s="305"/>
      <c r="DG773" s="305"/>
      <c r="DH773" s="305"/>
      <c r="DI773" s="305"/>
    </row>
    <row r="774" spans="1:113" s="306" customFormat="1" ht="51">
      <c r="A774" s="4">
        <v>116</v>
      </c>
      <c r="B774" s="97">
        <v>81</v>
      </c>
      <c r="C774" s="352" t="s">
        <v>4960</v>
      </c>
      <c r="D774" s="339" t="s">
        <v>4961</v>
      </c>
      <c r="E774" s="339" t="s">
        <v>4962</v>
      </c>
      <c r="F774" s="340" t="s">
        <v>4963</v>
      </c>
      <c r="G774" s="339" t="s">
        <v>4964</v>
      </c>
      <c r="H774" s="353">
        <v>4800</v>
      </c>
      <c r="I774" s="339"/>
      <c r="J774" s="339"/>
      <c r="K774" s="339" t="s">
        <v>4958</v>
      </c>
      <c r="L774" s="339" t="s">
        <v>4965</v>
      </c>
      <c r="M774" s="355" t="s">
        <v>4952</v>
      </c>
      <c r="N774" s="305"/>
      <c r="O774" s="305"/>
      <c r="P774" s="305"/>
      <c r="Q774" s="305"/>
      <c r="R774" s="305"/>
      <c r="S774" s="305"/>
      <c r="T774" s="305"/>
      <c r="U774" s="305"/>
      <c r="V774" s="305"/>
      <c r="W774" s="305"/>
      <c r="X774" s="305"/>
      <c r="Y774" s="305"/>
      <c r="Z774" s="305"/>
      <c r="AA774" s="305"/>
      <c r="AB774" s="305"/>
      <c r="AC774" s="305"/>
      <c r="AD774" s="305"/>
      <c r="AE774" s="305"/>
      <c r="AF774" s="305"/>
      <c r="AG774" s="305"/>
      <c r="AH774" s="305"/>
      <c r="AI774" s="305"/>
      <c r="AJ774" s="305"/>
      <c r="AK774" s="305"/>
      <c r="AL774" s="305"/>
      <c r="AM774" s="305"/>
      <c r="AN774" s="305"/>
      <c r="AO774" s="305"/>
      <c r="AP774" s="305"/>
      <c r="AQ774" s="305"/>
      <c r="AR774" s="305"/>
      <c r="AS774" s="305"/>
      <c r="AT774" s="305"/>
      <c r="AU774" s="305"/>
      <c r="AV774" s="305"/>
      <c r="AW774" s="305"/>
      <c r="AX774" s="305"/>
      <c r="AY774" s="305"/>
      <c r="AZ774" s="305"/>
      <c r="BA774" s="305"/>
      <c r="BB774" s="305"/>
      <c r="BC774" s="305"/>
      <c r="BD774" s="305"/>
      <c r="BE774" s="305"/>
      <c r="BF774" s="305"/>
      <c r="BG774" s="305"/>
      <c r="BH774" s="305"/>
      <c r="BI774" s="305"/>
      <c r="BJ774" s="305"/>
      <c r="BK774" s="305"/>
      <c r="BL774" s="305"/>
      <c r="BM774" s="305"/>
      <c r="BN774" s="305"/>
      <c r="BO774" s="305"/>
      <c r="BP774" s="305"/>
      <c r="BQ774" s="305"/>
      <c r="BR774" s="305"/>
      <c r="BS774" s="305"/>
      <c r="BT774" s="305"/>
      <c r="BU774" s="305"/>
      <c r="BV774" s="305"/>
      <c r="BW774" s="305"/>
      <c r="BX774" s="305"/>
      <c r="BY774" s="305"/>
      <c r="BZ774" s="305"/>
      <c r="CA774" s="305"/>
      <c r="CB774" s="305"/>
      <c r="CC774" s="305"/>
      <c r="CD774" s="305"/>
      <c r="CE774" s="305"/>
      <c r="CF774" s="305"/>
      <c r="CG774" s="305"/>
      <c r="CH774" s="305"/>
      <c r="CI774" s="305"/>
      <c r="CJ774" s="305"/>
      <c r="CK774" s="305"/>
      <c r="CL774" s="305"/>
      <c r="CM774" s="305"/>
      <c r="CN774" s="305"/>
      <c r="CO774" s="305"/>
      <c r="CP774" s="305"/>
      <c r="CQ774" s="305"/>
      <c r="CR774" s="305"/>
      <c r="CS774" s="305"/>
      <c r="CT774" s="305"/>
      <c r="CU774" s="305"/>
      <c r="CV774" s="305"/>
      <c r="CW774" s="305"/>
      <c r="CX774" s="305"/>
      <c r="CY774" s="305"/>
      <c r="CZ774" s="305"/>
      <c r="DA774" s="305"/>
      <c r="DB774" s="305"/>
      <c r="DC774" s="305"/>
      <c r="DD774" s="305"/>
      <c r="DE774" s="305"/>
      <c r="DF774" s="305"/>
      <c r="DG774" s="305"/>
      <c r="DH774" s="305"/>
      <c r="DI774" s="305"/>
    </row>
    <row r="775" spans="1:113" s="306" customFormat="1" ht="51">
      <c r="A775" s="4">
        <v>117</v>
      </c>
      <c r="B775" s="356">
        <v>1</v>
      </c>
      <c r="C775" s="357" t="s">
        <v>4966</v>
      </c>
      <c r="D775" s="4" t="s">
        <v>4967</v>
      </c>
      <c r="E775" s="4" t="s">
        <v>4968</v>
      </c>
      <c r="F775" s="4" t="s">
        <v>4969</v>
      </c>
      <c r="G775" s="4" t="s">
        <v>4970</v>
      </c>
      <c r="H775" s="33">
        <v>3200</v>
      </c>
      <c r="I775" s="33"/>
      <c r="J775" s="33"/>
      <c r="K775" s="4" t="s">
        <v>4971</v>
      </c>
      <c r="L775" s="4" t="s">
        <v>4972</v>
      </c>
      <c r="M775" s="4"/>
      <c r="N775" s="305"/>
      <c r="O775" s="305"/>
      <c r="P775" s="305"/>
      <c r="Q775" s="305"/>
      <c r="R775" s="305"/>
      <c r="S775" s="305"/>
      <c r="T775" s="305"/>
      <c r="U775" s="305"/>
      <c r="V775" s="305"/>
      <c r="W775" s="305"/>
      <c r="X775" s="305"/>
      <c r="Y775" s="305"/>
      <c r="Z775" s="305"/>
      <c r="AA775" s="305"/>
      <c r="AB775" s="305"/>
      <c r="AC775" s="305"/>
      <c r="AD775" s="305"/>
      <c r="AE775" s="305"/>
      <c r="AF775" s="305"/>
      <c r="AG775" s="305"/>
      <c r="AH775" s="305"/>
      <c r="AI775" s="305"/>
      <c r="AJ775" s="305"/>
      <c r="AK775" s="305"/>
      <c r="AL775" s="305"/>
      <c r="AM775" s="305"/>
      <c r="AN775" s="305"/>
      <c r="AO775" s="305"/>
      <c r="AP775" s="305"/>
      <c r="AQ775" s="305"/>
      <c r="AR775" s="305"/>
      <c r="AS775" s="305"/>
      <c r="AT775" s="305"/>
      <c r="AU775" s="305"/>
      <c r="AV775" s="305"/>
      <c r="AW775" s="305"/>
      <c r="AX775" s="305"/>
      <c r="AY775" s="305"/>
      <c r="AZ775" s="305"/>
      <c r="BA775" s="305"/>
      <c r="BB775" s="305"/>
      <c r="BC775" s="305"/>
      <c r="BD775" s="305"/>
      <c r="BE775" s="305"/>
      <c r="BF775" s="305"/>
      <c r="BG775" s="305"/>
      <c r="BH775" s="305"/>
      <c r="BI775" s="305"/>
      <c r="BJ775" s="305"/>
      <c r="BK775" s="305"/>
      <c r="BL775" s="305"/>
      <c r="BM775" s="305"/>
      <c r="BN775" s="305"/>
      <c r="BO775" s="305"/>
      <c r="BP775" s="305"/>
      <c r="BQ775" s="305"/>
      <c r="BR775" s="305"/>
      <c r="BS775" s="305"/>
      <c r="BT775" s="305"/>
      <c r="BU775" s="305"/>
      <c r="BV775" s="305"/>
      <c r="BW775" s="305"/>
      <c r="BX775" s="305"/>
      <c r="BY775" s="305"/>
      <c r="BZ775" s="305"/>
      <c r="CA775" s="305"/>
      <c r="CB775" s="305"/>
      <c r="CC775" s="305"/>
      <c r="CD775" s="305"/>
      <c r="CE775" s="305"/>
      <c r="CF775" s="305"/>
      <c r="CG775" s="305"/>
      <c r="CH775" s="305"/>
      <c r="CI775" s="305"/>
      <c r="CJ775" s="305"/>
      <c r="CK775" s="305"/>
      <c r="CL775" s="305"/>
      <c r="CM775" s="305"/>
      <c r="CN775" s="305"/>
      <c r="CO775" s="305"/>
      <c r="CP775" s="305"/>
      <c r="CQ775" s="305"/>
      <c r="CR775" s="305"/>
      <c r="CS775" s="305"/>
      <c r="CT775" s="305"/>
      <c r="CU775" s="305"/>
      <c r="CV775" s="305"/>
      <c r="CW775" s="305"/>
      <c r="CX775" s="305"/>
      <c r="CY775" s="305"/>
      <c r="CZ775" s="305"/>
      <c r="DA775" s="305"/>
      <c r="DB775" s="305"/>
      <c r="DC775" s="305"/>
      <c r="DD775" s="305"/>
      <c r="DE775" s="305"/>
      <c r="DF775" s="305"/>
      <c r="DG775" s="305"/>
      <c r="DH775" s="305"/>
      <c r="DI775" s="305"/>
    </row>
    <row r="776" spans="1:113" s="306" customFormat="1" ht="51">
      <c r="A776" s="4">
        <v>118</v>
      </c>
      <c r="B776" s="356">
        <v>2</v>
      </c>
      <c r="C776" s="358" t="s">
        <v>4973</v>
      </c>
      <c r="D776" s="322" t="s">
        <v>4974</v>
      </c>
      <c r="E776" s="322" t="s">
        <v>4975</v>
      </c>
      <c r="F776" s="322" t="s">
        <v>4976</v>
      </c>
      <c r="G776" s="4" t="s">
        <v>4470</v>
      </c>
      <c r="H776" s="33">
        <v>5000</v>
      </c>
      <c r="I776" s="33"/>
      <c r="J776" s="33"/>
      <c r="K776" s="4" t="s">
        <v>4977</v>
      </c>
      <c r="L776" s="308" t="s">
        <v>4978</v>
      </c>
      <c r="M776" s="4"/>
      <c r="N776" s="305"/>
      <c r="O776" s="305"/>
      <c r="P776" s="305"/>
      <c r="Q776" s="305"/>
      <c r="R776" s="305"/>
      <c r="S776" s="305"/>
      <c r="T776" s="305"/>
      <c r="U776" s="305"/>
      <c r="V776" s="305"/>
      <c r="W776" s="305"/>
      <c r="X776" s="305"/>
      <c r="Y776" s="305"/>
      <c r="Z776" s="305"/>
      <c r="AA776" s="305"/>
      <c r="AB776" s="305"/>
      <c r="AC776" s="305"/>
      <c r="AD776" s="305"/>
      <c r="AE776" s="305"/>
      <c r="AF776" s="305"/>
      <c r="AG776" s="305"/>
      <c r="AH776" s="305"/>
      <c r="AI776" s="305"/>
      <c r="AJ776" s="305"/>
      <c r="AK776" s="305"/>
      <c r="AL776" s="305"/>
      <c r="AM776" s="305"/>
      <c r="AN776" s="305"/>
      <c r="AO776" s="305"/>
      <c r="AP776" s="305"/>
      <c r="AQ776" s="305"/>
      <c r="AR776" s="305"/>
      <c r="AS776" s="305"/>
      <c r="AT776" s="305"/>
      <c r="AU776" s="305"/>
      <c r="AV776" s="305"/>
      <c r="AW776" s="305"/>
      <c r="AX776" s="305"/>
      <c r="AY776" s="305"/>
      <c r="AZ776" s="305"/>
      <c r="BA776" s="305"/>
      <c r="BB776" s="305"/>
      <c r="BC776" s="305"/>
      <c r="BD776" s="305"/>
      <c r="BE776" s="305"/>
      <c r="BF776" s="305"/>
      <c r="BG776" s="305"/>
      <c r="BH776" s="305"/>
      <c r="BI776" s="305"/>
      <c r="BJ776" s="305"/>
      <c r="BK776" s="305"/>
      <c r="BL776" s="305"/>
      <c r="BM776" s="305"/>
      <c r="BN776" s="305"/>
      <c r="BO776" s="305"/>
      <c r="BP776" s="305"/>
      <c r="BQ776" s="305"/>
      <c r="BR776" s="305"/>
      <c r="BS776" s="305"/>
      <c r="BT776" s="305"/>
      <c r="BU776" s="305"/>
      <c r="BV776" s="305"/>
      <c r="BW776" s="305"/>
      <c r="BX776" s="305"/>
      <c r="BY776" s="305"/>
      <c r="BZ776" s="305"/>
      <c r="CA776" s="305"/>
      <c r="CB776" s="305"/>
      <c r="CC776" s="305"/>
      <c r="CD776" s="305"/>
      <c r="CE776" s="305"/>
      <c r="CF776" s="305"/>
      <c r="CG776" s="305"/>
      <c r="CH776" s="305"/>
      <c r="CI776" s="305"/>
      <c r="CJ776" s="305"/>
      <c r="CK776" s="305"/>
      <c r="CL776" s="305"/>
      <c r="CM776" s="305"/>
      <c r="CN776" s="305"/>
      <c r="CO776" s="305"/>
      <c r="CP776" s="305"/>
      <c r="CQ776" s="305"/>
      <c r="CR776" s="305"/>
      <c r="CS776" s="305"/>
      <c r="CT776" s="305"/>
      <c r="CU776" s="305"/>
      <c r="CV776" s="305"/>
      <c r="CW776" s="305"/>
      <c r="CX776" s="305"/>
      <c r="CY776" s="305"/>
      <c r="CZ776" s="305"/>
      <c r="DA776" s="305"/>
      <c r="DB776" s="305"/>
      <c r="DC776" s="305"/>
      <c r="DD776" s="305"/>
      <c r="DE776" s="305"/>
      <c r="DF776" s="305"/>
      <c r="DG776" s="305"/>
      <c r="DH776" s="305"/>
      <c r="DI776" s="305"/>
    </row>
    <row r="777" spans="1:113" s="306" customFormat="1" ht="51">
      <c r="A777" s="4">
        <v>119</v>
      </c>
      <c r="B777" s="356">
        <v>3</v>
      </c>
      <c r="C777" s="357" t="s">
        <v>4979</v>
      </c>
      <c r="D777" s="4" t="s">
        <v>4980</v>
      </c>
      <c r="E777" s="4" t="s">
        <v>4981</v>
      </c>
      <c r="F777" s="4" t="s">
        <v>4982</v>
      </c>
      <c r="G777" s="4" t="s">
        <v>4983</v>
      </c>
      <c r="H777" s="33">
        <v>10546</v>
      </c>
      <c r="I777" s="33"/>
      <c r="J777" s="33"/>
      <c r="K777" s="4" t="s">
        <v>4984</v>
      </c>
      <c r="L777" s="4" t="s">
        <v>4985</v>
      </c>
      <c r="M777" s="4"/>
      <c r="N777" s="305"/>
      <c r="O777" s="305"/>
      <c r="P777" s="305"/>
      <c r="Q777" s="305"/>
      <c r="R777" s="305"/>
      <c r="S777" s="305"/>
      <c r="T777" s="305"/>
      <c r="U777" s="305"/>
      <c r="V777" s="305"/>
      <c r="W777" s="305"/>
      <c r="X777" s="305"/>
      <c r="Y777" s="305"/>
      <c r="Z777" s="305"/>
      <c r="AA777" s="305"/>
      <c r="AB777" s="305"/>
      <c r="AC777" s="305"/>
      <c r="AD777" s="305"/>
      <c r="AE777" s="305"/>
      <c r="AF777" s="305"/>
      <c r="AG777" s="305"/>
      <c r="AH777" s="305"/>
      <c r="AI777" s="305"/>
      <c r="AJ777" s="305"/>
      <c r="AK777" s="305"/>
      <c r="AL777" s="305"/>
      <c r="AM777" s="305"/>
      <c r="AN777" s="305"/>
      <c r="AO777" s="305"/>
      <c r="AP777" s="305"/>
      <c r="AQ777" s="305"/>
      <c r="AR777" s="305"/>
      <c r="AS777" s="305"/>
      <c r="AT777" s="305"/>
      <c r="AU777" s="305"/>
      <c r="AV777" s="305"/>
      <c r="AW777" s="305"/>
      <c r="AX777" s="305"/>
      <c r="AY777" s="305"/>
      <c r="AZ777" s="305"/>
      <c r="BA777" s="305"/>
      <c r="BB777" s="305"/>
      <c r="BC777" s="305"/>
      <c r="BD777" s="305"/>
      <c r="BE777" s="305"/>
      <c r="BF777" s="305"/>
      <c r="BG777" s="305"/>
      <c r="BH777" s="305"/>
      <c r="BI777" s="305"/>
      <c r="BJ777" s="305"/>
      <c r="BK777" s="305"/>
      <c r="BL777" s="305"/>
      <c r="BM777" s="305"/>
      <c r="BN777" s="305"/>
      <c r="BO777" s="305"/>
      <c r="BP777" s="305"/>
      <c r="BQ777" s="305"/>
      <c r="BR777" s="305"/>
      <c r="BS777" s="305"/>
      <c r="BT777" s="305"/>
      <c r="BU777" s="305"/>
      <c r="BV777" s="305"/>
      <c r="BW777" s="305"/>
      <c r="BX777" s="305"/>
      <c r="BY777" s="305"/>
      <c r="BZ777" s="305"/>
      <c r="CA777" s="305"/>
      <c r="CB777" s="305"/>
      <c r="CC777" s="305"/>
      <c r="CD777" s="305"/>
      <c r="CE777" s="305"/>
      <c r="CF777" s="305"/>
      <c r="CG777" s="305"/>
      <c r="CH777" s="305"/>
      <c r="CI777" s="305"/>
      <c r="CJ777" s="305"/>
      <c r="CK777" s="305"/>
      <c r="CL777" s="305"/>
      <c r="CM777" s="305"/>
      <c r="CN777" s="305"/>
      <c r="CO777" s="305"/>
      <c r="CP777" s="305"/>
      <c r="CQ777" s="305"/>
      <c r="CR777" s="305"/>
      <c r="CS777" s="305"/>
      <c r="CT777" s="305"/>
      <c r="CU777" s="305"/>
      <c r="CV777" s="305"/>
      <c r="CW777" s="305"/>
      <c r="CX777" s="305"/>
      <c r="CY777" s="305"/>
      <c r="CZ777" s="305"/>
      <c r="DA777" s="305"/>
      <c r="DB777" s="305"/>
      <c r="DC777" s="305"/>
      <c r="DD777" s="305"/>
      <c r="DE777" s="305"/>
      <c r="DF777" s="305"/>
      <c r="DG777" s="305"/>
      <c r="DH777" s="305"/>
      <c r="DI777" s="305"/>
    </row>
    <row r="778" spans="1:113" s="306" customFormat="1" ht="51">
      <c r="A778" s="4">
        <v>120</v>
      </c>
      <c r="B778" s="356">
        <v>4</v>
      </c>
      <c r="C778" s="359" t="s">
        <v>4986</v>
      </c>
      <c r="D778" s="310" t="s">
        <v>4987</v>
      </c>
      <c r="E778" s="310" t="s">
        <v>4988</v>
      </c>
      <c r="F778" s="310" t="s">
        <v>4989</v>
      </c>
      <c r="G778" s="310" t="s">
        <v>4990</v>
      </c>
      <c r="H778" s="311">
        <v>4900</v>
      </c>
      <c r="I778" s="311"/>
      <c r="J778" s="360"/>
      <c r="K778" s="310" t="s">
        <v>4991</v>
      </c>
      <c r="L778" s="310" t="s">
        <v>4992</v>
      </c>
      <c r="M778" s="4"/>
      <c r="N778" s="305"/>
      <c r="O778" s="305"/>
      <c r="P778" s="305"/>
      <c r="Q778" s="305"/>
      <c r="R778" s="305"/>
      <c r="S778" s="305"/>
      <c r="T778" s="305"/>
      <c r="U778" s="305"/>
      <c r="V778" s="305"/>
      <c r="W778" s="305"/>
      <c r="X778" s="305"/>
      <c r="Y778" s="305"/>
      <c r="Z778" s="305"/>
      <c r="AA778" s="305"/>
      <c r="AB778" s="305"/>
      <c r="AC778" s="305"/>
      <c r="AD778" s="305"/>
      <c r="AE778" s="305"/>
      <c r="AF778" s="305"/>
      <c r="AG778" s="305"/>
      <c r="AH778" s="305"/>
      <c r="AI778" s="305"/>
      <c r="AJ778" s="305"/>
      <c r="AK778" s="305"/>
      <c r="AL778" s="305"/>
      <c r="AM778" s="305"/>
      <c r="AN778" s="305"/>
      <c r="AO778" s="305"/>
      <c r="AP778" s="305"/>
      <c r="AQ778" s="305"/>
      <c r="AR778" s="305"/>
      <c r="AS778" s="305"/>
      <c r="AT778" s="305"/>
      <c r="AU778" s="305"/>
      <c r="AV778" s="305"/>
      <c r="AW778" s="305"/>
      <c r="AX778" s="305"/>
      <c r="AY778" s="305"/>
      <c r="AZ778" s="305"/>
      <c r="BA778" s="305"/>
      <c r="BB778" s="305"/>
      <c r="BC778" s="305"/>
      <c r="BD778" s="305"/>
      <c r="BE778" s="305"/>
      <c r="BF778" s="305"/>
      <c r="BG778" s="305"/>
      <c r="BH778" s="305"/>
      <c r="BI778" s="305"/>
      <c r="BJ778" s="305"/>
      <c r="BK778" s="305"/>
      <c r="BL778" s="305"/>
      <c r="BM778" s="305"/>
      <c r="BN778" s="305"/>
      <c r="BO778" s="305"/>
      <c r="BP778" s="305"/>
      <c r="BQ778" s="305"/>
      <c r="BR778" s="305"/>
      <c r="BS778" s="305"/>
      <c r="BT778" s="305"/>
      <c r="BU778" s="305"/>
      <c r="BV778" s="305"/>
      <c r="BW778" s="305"/>
      <c r="BX778" s="305"/>
      <c r="BY778" s="305"/>
      <c r="BZ778" s="305"/>
      <c r="CA778" s="305"/>
      <c r="CB778" s="305"/>
      <c r="CC778" s="305"/>
      <c r="CD778" s="305"/>
      <c r="CE778" s="305"/>
      <c r="CF778" s="305"/>
      <c r="CG778" s="305"/>
      <c r="CH778" s="305"/>
      <c r="CI778" s="305"/>
      <c r="CJ778" s="305"/>
      <c r="CK778" s="305"/>
      <c r="CL778" s="305"/>
      <c r="CM778" s="305"/>
      <c r="CN778" s="305"/>
      <c r="CO778" s="305"/>
      <c r="CP778" s="305"/>
      <c r="CQ778" s="305"/>
      <c r="CR778" s="305"/>
      <c r="CS778" s="305"/>
      <c r="CT778" s="305"/>
      <c r="CU778" s="305"/>
      <c r="CV778" s="305"/>
      <c r="CW778" s="305"/>
      <c r="CX778" s="305"/>
      <c r="CY778" s="305"/>
      <c r="CZ778" s="305"/>
      <c r="DA778" s="305"/>
      <c r="DB778" s="305"/>
      <c r="DC778" s="305"/>
      <c r="DD778" s="305"/>
      <c r="DE778" s="305"/>
      <c r="DF778" s="305"/>
      <c r="DG778" s="305"/>
      <c r="DH778" s="305"/>
      <c r="DI778" s="305"/>
    </row>
    <row r="779" spans="1:113" s="306" customFormat="1" ht="51">
      <c r="A779" s="4">
        <v>121</v>
      </c>
      <c r="B779" s="356">
        <v>5</v>
      </c>
      <c r="C779" s="359" t="s">
        <v>4993</v>
      </c>
      <c r="D779" s="310" t="s">
        <v>4994</v>
      </c>
      <c r="E779" s="310" t="s">
        <v>4995</v>
      </c>
      <c r="F779" s="310" t="s">
        <v>4996</v>
      </c>
      <c r="G779" s="310" t="s">
        <v>4997</v>
      </c>
      <c r="H779" s="311">
        <v>10100</v>
      </c>
      <c r="I779" s="311"/>
      <c r="J779" s="311"/>
      <c r="K779" s="310" t="s">
        <v>4977</v>
      </c>
      <c r="L779" s="310" t="s">
        <v>4998</v>
      </c>
      <c r="M779" s="4"/>
      <c r="N779" s="305"/>
      <c r="O779" s="305"/>
      <c r="P779" s="305"/>
      <c r="Q779" s="305"/>
      <c r="R779" s="305"/>
      <c r="S779" s="305"/>
      <c r="T779" s="305"/>
      <c r="U779" s="305"/>
      <c r="V779" s="305"/>
      <c r="W779" s="305"/>
      <c r="X779" s="305"/>
      <c r="Y779" s="305"/>
      <c r="Z779" s="305"/>
      <c r="AA779" s="305"/>
      <c r="AB779" s="305"/>
      <c r="AC779" s="305"/>
      <c r="AD779" s="305"/>
      <c r="AE779" s="305"/>
      <c r="AF779" s="305"/>
      <c r="AG779" s="305"/>
      <c r="AH779" s="305"/>
      <c r="AI779" s="305"/>
      <c r="AJ779" s="305"/>
      <c r="AK779" s="305"/>
      <c r="AL779" s="305"/>
      <c r="AM779" s="305"/>
      <c r="AN779" s="305"/>
      <c r="AO779" s="305"/>
      <c r="AP779" s="305"/>
      <c r="AQ779" s="305"/>
      <c r="AR779" s="305"/>
      <c r="AS779" s="305"/>
      <c r="AT779" s="305"/>
      <c r="AU779" s="305"/>
      <c r="AV779" s="305"/>
      <c r="AW779" s="305"/>
      <c r="AX779" s="305"/>
      <c r="AY779" s="305"/>
      <c r="AZ779" s="305"/>
      <c r="BA779" s="305"/>
      <c r="BB779" s="305"/>
      <c r="BC779" s="305"/>
      <c r="BD779" s="305"/>
      <c r="BE779" s="305"/>
      <c r="BF779" s="305"/>
      <c r="BG779" s="305"/>
      <c r="BH779" s="305"/>
      <c r="BI779" s="305"/>
      <c r="BJ779" s="305"/>
      <c r="BK779" s="305"/>
      <c r="BL779" s="305"/>
      <c r="BM779" s="305"/>
      <c r="BN779" s="305"/>
      <c r="BO779" s="305"/>
      <c r="BP779" s="305"/>
      <c r="BQ779" s="305"/>
      <c r="BR779" s="305"/>
      <c r="BS779" s="305"/>
      <c r="BT779" s="305"/>
      <c r="BU779" s="305"/>
      <c r="BV779" s="305"/>
      <c r="BW779" s="305"/>
      <c r="BX779" s="305"/>
      <c r="BY779" s="305"/>
      <c r="BZ779" s="305"/>
      <c r="CA779" s="305"/>
      <c r="CB779" s="305"/>
      <c r="CC779" s="305"/>
      <c r="CD779" s="305"/>
      <c r="CE779" s="305"/>
      <c r="CF779" s="305"/>
      <c r="CG779" s="305"/>
      <c r="CH779" s="305"/>
      <c r="CI779" s="305"/>
      <c r="CJ779" s="305"/>
      <c r="CK779" s="305"/>
      <c r="CL779" s="305"/>
      <c r="CM779" s="305"/>
      <c r="CN779" s="305"/>
      <c r="CO779" s="305"/>
      <c r="CP779" s="305"/>
      <c r="CQ779" s="305"/>
      <c r="CR779" s="305"/>
      <c r="CS779" s="305"/>
      <c r="CT779" s="305"/>
      <c r="CU779" s="305"/>
      <c r="CV779" s="305"/>
      <c r="CW779" s="305"/>
      <c r="CX779" s="305"/>
      <c r="CY779" s="305"/>
      <c r="CZ779" s="305"/>
      <c r="DA779" s="305"/>
      <c r="DB779" s="305"/>
      <c r="DC779" s="305"/>
      <c r="DD779" s="305"/>
      <c r="DE779" s="305"/>
      <c r="DF779" s="305"/>
      <c r="DG779" s="305"/>
      <c r="DH779" s="305"/>
      <c r="DI779" s="305"/>
    </row>
    <row r="780" spans="1:113" s="306" customFormat="1" ht="51">
      <c r="A780" s="4">
        <v>122</v>
      </c>
      <c r="B780" s="356">
        <v>6</v>
      </c>
      <c r="C780" s="361" t="s">
        <v>4999</v>
      </c>
      <c r="D780" s="308" t="s">
        <v>5000</v>
      </c>
      <c r="E780" s="308" t="s">
        <v>5001</v>
      </c>
      <c r="F780" s="308" t="s">
        <v>5002</v>
      </c>
      <c r="G780" s="4" t="s">
        <v>5003</v>
      </c>
      <c r="H780" s="33">
        <v>5300</v>
      </c>
      <c r="I780" s="33"/>
      <c r="J780" s="33"/>
      <c r="K780" s="4" t="s">
        <v>4991</v>
      </c>
      <c r="L780" s="308" t="s">
        <v>5004</v>
      </c>
      <c r="M780" s="4"/>
      <c r="N780" s="305"/>
      <c r="O780" s="305"/>
      <c r="P780" s="305"/>
      <c r="Q780" s="305"/>
      <c r="R780" s="305"/>
      <c r="S780" s="305"/>
      <c r="T780" s="305"/>
      <c r="U780" s="305"/>
      <c r="V780" s="305"/>
      <c r="W780" s="305"/>
      <c r="X780" s="305"/>
      <c r="Y780" s="305"/>
      <c r="Z780" s="305"/>
      <c r="AA780" s="305"/>
      <c r="AB780" s="305"/>
      <c r="AC780" s="305"/>
      <c r="AD780" s="305"/>
      <c r="AE780" s="305"/>
      <c r="AF780" s="305"/>
      <c r="AG780" s="305"/>
      <c r="AH780" s="305"/>
      <c r="AI780" s="305"/>
      <c r="AJ780" s="305"/>
      <c r="AK780" s="305"/>
      <c r="AL780" s="305"/>
      <c r="AM780" s="305"/>
      <c r="AN780" s="305"/>
      <c r="AO780" s="305"/>
      <c r="AP780" s="305"/>
      <c r="AQ780" s="305"/>
      <c r="AR780" s="305"/>
      <c r="AS780" s="305"/>
      <c r="AT780" s="305"/>
      <c r="AU780" s="305"/>
      <c r="AV780" s="305"/>
      <c r="AW780" s="305"/>
      <c r="AX780" s="305"/>
      <c r="AY780" s="305"/>
      <c r="AZ780" s="305"/>
      <c r="BA780" s="305"/>
      <c r="BB780" s="305"/>
      <c r="BC780" s="305"/>
      <c r="BD780" s="305"/>
      <c r="BE780" s="305"/>
      <c r="BF780" s="305"/>
      <c r="BG780" s="305"/>
      <c r="BH780" s="305"/>
      <c r="BI780" s="305"/>
      <c r="BJ780" s="305"/>
      <c r="BK780" s="305"/>
      <c r="BL780" s="305"/>
      <c r="BM780" s="305"/>
      <c r="BN780" s="305"/>
      <c r="BO780" s="305"/>
      <c r="BP780" s="305"/>
      <c r="BQ780" s="305"/>
      <c r="BR780" s="305"/>
      <c r="BS780" s="305"/>
      <c r="BT780" s="305"/>
      <c r="BU780" s="305"/>
      <c r="BV780" s="305"/>
      <c r="BW780" s="305"/>
      <c r="BX780" s="305"/>
      <c r="BY780" s="305"/>
      <c r="BZ780" s="305"/>
      <c r="CA780" s="305"/>
      <c r="CB780" s="305"/>
      <c r="CC780" s="305"/>
      <c r="CD780" s="305"/>
      <c r="CE780" s="305"/>
      <c r="CF780" s="305"/>
      <c r="CG780" s="305"/>
      <c r="CH780" s="305"/>
      <c r="CI780" s="305"/>
      <c r="CJ780" s="305"/>
      <c r="CK780" s="305"/>
      <c r="CL780" s="305"/>
      <c r="CM780" s="305"/>
      <c r="CN780" s="305"/>
      <c r="CO780" s="305"/>
      <c r="CP780" s="305"/>
      <c r="CQ780" s="305"/>
      <c r="CR780" s="305"/>
      <c r="CS780" s="305"/>
      <c r="CT780" s="305"/>
      <c r="CU780" s="305"/>
      <c r="CV780" s="305"/>
      <c r="CW780" s="305"/>
      <c r="CX780" s="305"/>
      <c r="CY780" s="305"/>
      <c r="CZ780" s="305"/>
      <c r="DA780" s="305"/>
      <c r="DB780" s="305"/>
      <c r="DC780" s="305"/>
      <c r="DD780" s="305"/>
      <c r="DE780" s="305"/>
      <c r="DF780" s="305"/>
      <c r="DG780" s="305"/>
      <c r="DH780" s="305"/>
      <c r="DI780" s="305"/>
    </row>
    <row r="781" spans="1:113" s="306" customFormat="1" ht="63.75">
      <c r="A781" s="4">
        <v>123</v>
      </c>
      <c r="B781" s="356">
        <v>7</v>
      </c>
      <c r="C781" s="362" t="s">
        <v>5005</v>
      </c>
      <c r="D781" s="4" t="s">
        <v>5006</v>
      </c>
      <c r="E781" s="4" t="s">
        <v>5007</v>
      </c>
      <c r="F781" s="308" t="s">
        <v>5008</v>
      </c>
      <c r="G781" s="4" t="s">
        <v>5009</v>
      </c>
      <c r="H781" s="33">
        <v>5000</v>
      </c>
      <c r="I781" s="37"/>
      <c r="J781" s="37"/>
      <c r="K781" s="4" t="s">
        <v>5010</v>
      </c>
      <c r="L781" s="4" t="s">
        <v>5011</v>
      </c>
      <c r="M781" s="4"/>
      <c r="N781" s="305"/>
      <c r="O781" s="305"/>
      <c r="P781" s="305"/>
      <c r="Q781" s="305"/>
      <c r="R781" s="305"/>
      <c r="S781" s="305"/>
      <c r="T781" s="305"/>
      <c r="U781" s="305"/>
      <c r="V781" s="305"/>
      <c r="W781" s="305"/>
      <c r="X781" s="305"/>
      <c r="Y781" s="305"/>
      <c r="Z781" s="305"/>
      <c r="AA781" s="305"/>
      <c r="AB781" s="305"/>
      <c r="AC781" s="305"/>
      <c r="AD781" s="305"/>
      <c r="AE781" s="305"/>
      <c r="AF781" s="305"/>
      <c r="AG781" s="305"/>
      <c r="AH781" s="305"/>
      <c r="AI781" s="305"/>
      <c r="AJ781" s="305"/>
      <c r="AK781" s="305"/>
      <c r="AL781" s="305"/>
      <c r="AM781" s="305"/>
      <c r="AN781" s="305"/>
      <c r="AO781" s="305"/>
      <c r="AP781" s="305"/>
      <c r="AQ781" s="305"/>
      <c r="AR781" s="305"/>
      <c r="AS781" s="305"/>
      <c r="AT781" s="305"/>
      <c r="AU781" s="305"/>
      <c r="AV781" s="305"/>
      <c r="AW781" s="305"/>
      <c r="AX781" s="305"/>
      <c r="AY781" s="305"/>
      <c r="AZ781" s="305"/>
      <c r="BA781" s="305"/>
      <c r="BB781" s="305"/>
      <c r="BC781" s="305"/>
      <c r="BD781" s="305"/>
      <c r="BE781" s="305"/>
      <c r="BF781" s="305"/>
      <c r="BG781" s="305"/>
      <c r="BH781" s="305"/>
      <c r="BI781" s="305"/>
      <c r="BJ781" s="305"/>
      <c r="BK781" s="305"/>
      <c r="BL781" s="305"/>
      <c r="BM781" s="305"/>
      <c r="BN781" s="305"/>
      <c r="BO781" s="305"/>
      <c r="BP781" s="305"/>
      <c r="BQ781" s="305"/>
      <c r="BR781" s="305"/>
      <c r="BS781" s="305"/>
      <c r="BT781" s="305"/>
      <c r="BU781" s="305"/>
      <c r="BV781" s="305"/>
      <c r="BW781" s="305"/>
      <c r="BX781" s="305"/>
      <c r="BY781" s="305"/>
      <c r="BZ781" s="305"/>
      <c r="CA781" s="305"/>
      <c r="CB781" s="305"/>
      <c r="CC781" s="305"/>
      <c r="CD781" s="305"/>
      <c r="CE781" s="305"/>
      <c r="CF781" s="305"/>
      <c r="CG781" s="305"/>
      <c r="CH781" s="305"/>
      <c r="CI781" s="305"/>
      <c r="CJ781" s="305"/>
      <c r="CK781" s="305"/>
      <c r="CL781" s="305"/>
      <c r="CM781" s="305"/>
      <c r="CN781" s="305"/>
      <c r="CO781" s="305"/>
      <c r="CP781" s="305"/>
      <c r="CQ781" s="305"/>
      <c r="CR781" s="305"/>
      <c r="CS781" s="305"/>
      <c r="CT781" s="305"/>
      <c r="CU781" s="305"/>
      <c r="CV781" s="305"/>
      <c r="CW781" s="305"/>
      <c r="CX781" s="305"/>
      <c r="CY781" s="305"/>
      <c r="CZ781" s="305"/>
      <c r="DA781" s="305"/>
      <c r="DB781" s="305"/>
      <c r="DC781" s="305"/>
      <c r="DD781" s="305"/>
      <c r="DE781" s="305"/>
      <c r="DF781" s="305"/>
      <c r="DG781" s="305"/>
      <c r="DH781" s="305"/>
      <c r="DI781" s="305"/>
    </row>
    <row r="782" spans="1:113" s="306" customFormat="1" ht="63.75">
      <c r="A782" s="4">
        <v>124</v>
      </c>
      <c r="B782" s="356">
        <v>8</v>
      </c>
      <c r="C782" s="362" t="s">
        <v>5012</v>
      </c>
      <c r="D782" s="4" t="s">
        <v>5013</v>
      </c>
      <c r="E782" s="4" t="s">
        <v>5014</v>
      </c>
      <c r="F782" s="308" t="s">
        <v>5015</v>
      </c>
      <c r="G782" s="4" t="s">
        <v>5009</v>
      </c>
      <c r="H782" s="33">
        <v>5000</v>
      </c>
      <c r="I782" s="37"/>
      <c r="J782" s="37"/>
      <c r="K782" s="4" t="s">
        <v>5010</v>
      </c>
      <c r="L782" s="4" t="s">
        <v>5016</v>
      </c>
      <c r="M782" s="339"/>
      <c r="N782" s="305"/>
      <c r="O782" s="305"/>
      <c r="P782" s="305"/>
      <c r="Q782" s="305"/>
      <c r="R782" s="305"/>
      <c r="S782" s="305"/>
      <c r="T782" s="305"/>
      <c r="U782" s="305"/>
      <c r="V782" s="305"/>
      <c r="W782" s="305"/>
      <c r="X782" s="305"/>
      <c r="Y782" s="305"/>
      <c r="Z782" s="305"/>
      <c r="AA782" s="305"/>
      <c r="AB782" s="305"/>
      <c r="AC782" s="305"/>
      <c r="AD782" s="305"/>
      <c r="AE782" s="305"/>
      <c r="AF782" s="305"/>
      <c r="AG782" s="305"/>
      <c r="AH782" s="305"/>
      <c r="AI782" s="305"/>
      <c r="AJ782" s="305"/>
      <c r="AK782" s="305"/>
      <c r="AL782" s="305"/>
      <c r="AM782" s="305"/>
      <c r="AN782" s="305"/>
      <c r="AO782" s="305"/>
      <c r="AP782" s="305"/>
      <c r="AQ782" s="305"/>
      <c r="AR782" s="305"/>
      <c r="AS782" s="305"/>
      <c r="AT782" s="305"/>
      <c r="AU782" s="305"/>
      <c r="AV782" s="305"/>
      <c r="AW782" s="305"/>
      <c r="AX782" s="305"/>
      <c r="AY782" s="305"/>
      <c r="AZ782" s="305"/>
      <c r="BA782" s="305"/>
      <c r="BB782" s="305"/>
      <c r="BC782" s="305"/>
      <c r="BD782" s="305"/>
      <c r="BE782" s="305"/>
      <c r="BF782" s="305"/>
      <c r="BG782" s="305"/>
      <c r="BH782" s="305"/>
      <c r="BI782" s="305"/>
      <c r="BJ782" s="305"/>
      <c r="BK782" s="305"/>
      <c r="BL782" s="305"/>
      <c r="BM782" s="305"/>
      <c r="BN782" s="305"/>
      <c r="BO782" s="305"/>
      <c r="BP782" s="305"/>
      <c r="BQ782" s="305"/>
      <c r="BR782" s="305"/>
      <c r="BS782" s="305"/>
      <c r="BT782" s="305"/>
      <c r="BU782" s="305"/>
      <c r="BV782" s="305"/>
      <c r="BW782" s="305"/>
      <c r="BX782" s="305"/>
      <c r="BY782" s="305"/>
      <c r="BZ782" s="305"/>
      <c r="CA782" s="305"/>
      <c r="CB782" s="305"/>
      <c r="CC782" s="305"/>
      <c r="CD782" s="305"/>
      <c r="CE782" s="305"/>
      <c r="CF782" s="305"/>
      <c r="CG782" s="305"/>
      <c r="CH782" s="305"/>
      <c r="CI782" s="305"/>
      <c r="CJ782" s="305"/>
      <c r="CK782" s="305"/>
      <c r="CL782" s="305"/>
      <c r="CM782" s="305"/>
      <c r="CN782" s="305"/>
      <c r="CO782" s="305"/>
      <c r="CP782" s="305"/>
      <c r="CQ782" s="305"/>
      <c r="CR782" s="305"/>
      <c r="CS782" s="305"/>
      <c r="CT782" s="305"/>
      <c r="CU782" s="305"/>
      <c r="CV782" s="305"/>
      <c r="CW782" s="305"/>
      <c r="CX782" s="305"/>
      <c r="CY782" s="305"/>
      <c r="CZ782" s="305"/>
      <c r="DA782" s="305"/>
      <c r="DB782" s="305"/>
      <c r="DC782" s="305"/>
      <c r="DD782" s="305"/>
      <c r="DE782" s="305"/>
      <c r="DF782" s="305"/>
      <c r="DG782" s="305"/>
      <c r="DH782" s="305"/>
      <c r="DI782" s="305"/>
    </row>
    <row r="783" spans="1:113" s="306" customFormat="1" ht="63.75">
      <c r="A783" s="4">
        <v>125</v>
      </c>
      <c r="B783" s="356">
        <v>9</v>
      </c>
      <c r="C783" s="362" t="s">
        <v>5017</v>
      </c>
      <c r="D783" s="4" t="s">
        <v>5013</v>
      </c>
      <c r="E783" s="4" t="s">
        <v>5018</v>
      </c>
      <c r="F783" s="308" t="s">
        <v>5019</v>
      </c>
      <c r="G783" s="4" t="s">
        <v>5020</v>
      </c>
      <c r="H783" s="33">
        <f>200+3900</f>
        <v>4100</v>
      </c>
      <c r="I783" s="37"/>
      <c r="J783" s="37"/>
      <c r="K783" s="4" t="s">
        <v>5010</v>
      </c>
      <c r="L783" s="4" t="s">
        <v>5021</v>
      </c>
      <c r="M783" s="355"/>
      <c r="N783" s="305"/>
      <c r="O783" s="305"/>
      <c r="P783" s="305"/>
      <c r="Q783" s="305"/>
      <c r="R783" s="305"/>
      <c r="S783" s="305"/>
      <c r="T783" s="305"/>
      <c r="U783" s="305"/>
      <c r="V783" s="305"/>
      <c r="W783" s="305"/>
      <c r="X783" s="305"/>
      <c r="Y783" s="305"/>
      <c r="Z783" s="305"/>
      <c r="AA783" s="305"/>
      <c r="AB783" s="305"/>
      <c r="AC783" s="305"/>
      <c r="AD783" s="305"/>
      <c r="AE783" s="305"/>
      <c r="AF783" s="305"/>
      <c r="AG783" s="305"/>
      <c r="AH783" s="305"/>
      <c r="AI783" s="305"/>
      <c r="AJ783" s="305"/>
      <c r="AK783" s="305"/>
      <c r="AL783" s="305"/>
      <c r="AM783" s="305"/>
      <c r="AN783" s="305"/>
      <c r="AO783" s="305"/>
      <c r="AP783" s="305"/>
      <c r="AQ783" s="305"/>
      <c r="AR783" s="305"/>
      <c r="AS783" s="305"/>
      <c r="AT783" s="305"/>
      <c r="AU783" s="305"/>
      <c r="AV783" s="305"/>
      <c r="AW783" s="305"/>
      <c r="AX783" s="305"/>
      <c r="AY783" s="305"/>
      <c r="AZ783" s="305"/>
      <c r="BA783" s="305"/>
      <c r="BB783" s="305"/>
      <c r="BC783" s="305"/>
      <c r="BD783" s="305"/>
      <c r="BE783" s="305"/>
      <c r="BF783" s="305"/>
      <c r="BG783" s="305"/>
      <c r="BH783" s="305"/>
      <c r="BI783" s="305"/>
      <c r="BJ783" s="305"/>
      <c r="BK783" s="305"/>
      <c r="BL783" s="305"/>
      <c r="BM783" s="305"/>
      <c r="BN783" s="305"/>
      <c r="BO783" s="305"/>
      <c r="BP783" s="305"/>
      <c r="BQ783" s="305"/>
      <c r="BR783" s="305"/>
      <c r="BS783" s="305"/>
      <c r="BT783" s="305"/>
      <c r="BU783" s="305"/>
      <c r="BV783" s="305"/>
      <c r="BW783" s="305"/>
      <c r="BX783" s="305"/>
      <c r="BY783" s="305"/>
      <c r="BZ783" s="305"/>
      <c r="CA783" s="305"/>
      <c r="CB783" s="305"/>
      <c r="CC783" s="305"/>
      <c r="CD783" s="305"/>
      <c r="CE783" s="305"/>
      <c r="CF783" s="305"/>
      <c r="CG783" s="305"/>
      <c r="CH783" s="305"/>
      <c r="CI783" s="305"/>
      <c r="CJ783" s="305"/>
      <c r="CK783" s="305"/>
      <c r="CL783" s="305"/>
      <c r="CM783" s="305"/>
      <c r="CN783" s="305"/>
      <c r="CO783" s="305"/>
      <c r="CP783" s="305"/>
      <c r="CQ783" s="305"/>
      <c r="CR783" s="305"/>
      <c r="CS783" s="305"/>
      <c r="CT783" s="305"/>
      <c r="CU783" s="305"/>
      <c r="CV783" s="305"/>
      <c r="CW783" s="305"/>
      <c r="CX783" s="305"/>
      <c r="CY783" s="305"/>
      <c r="CZ783" s="305"/>
      <c r="DA783" s="305"/>
      <c r="DB783" s="305"/>
      <c r="DC783" s="305"/>
      <c r="DD783" s="305"/>
      <c r="DE783" s="305"/>
      <c r="DF783" s="305"/>
      <c r="DG783" s="305"/>
      <c r="DH783" s="305"/>
      <c r="DI783" s="305"/>
    </row>
    <row r="784" spans="1:113" s="306" customFormat="1" ht="51">
      <c r="A784" s="4">
        <v>126</v>
      </c>
      <c r="B784" s="356">
        <v>10</v>
      </c>
      <c r="C784" s="357" t="s">
        <v>5022</v>
      </c>
      <c r="D784" s="4" t="s">
        <v>5023</v>
      </c>
      <c r="E784" s="4" t="s">
        <v>5024</v>
      </c>
      <c r="F784" s="308" t="s">
        <v>5025</v>
      </c>
      <c r="G784" s="4" t="s">
        <v>4470</v>
      </c>
      <c r="H784" s="33">
        <v>5000</v>
      </c>
      <c r="I784" s="33"/>
      <c r="J784" s="33"/>
      <c r="K784" s="4" t="s">
        <v>5010</v>
      </c>
      <c r="L784" s="4" t="s">
        <v>5026</v>
      </c>
      <c r="M784" s="355"/>
      <c r="N784" s="305"/>
      <c r="O784" s="305"/>
      <c r="P784" s="305"/>
      <c r="Q784" s="305"/>
      <c r="R784" s="305"/>
      <c r="S784" s="305"/>
      <c r="T784" s="305"/>
      <c r="U784" s="305"/>
      <c r="V784" s="305"/>
      <c r="W784" s="305"/>
      <c r="X784" s="305"/>
      <c r="Y784" s="305"/>
      <c r="Z784" s="305"/>
      <c r="AA784" s="305"/>
      <c r="AB784" s="305"/>
      <c r="AC784" s="305"/>
      <c r="AD784" s="305"/>
      <c r="AE784" s="305"/>
      <c r="AF784" s="305"/>
      <c r="AG784" s="305"/>
      <c r="AH784" s="305"/>
      <c r="AI784" s="305"/>
      <c r="AJ784" s="305"/>
      <c r="AK784" s="305"/>
      <c r="AL784" s="305"/>
      <c r="AM784" s="305"/>
      <c r="AN784" s="305"/>
      <c r="AO784" s="305"/>
      <c r="AP784" s="305"/>
      <c r="AQ784" s="305"/>
      <c r="AR784" s="305"/>
      <c r="AS784" s="305"/>
      <c r="AT784" s="305"/>
      <c r="AU784" s="305"/>
      <c r="AV784" s="305"/>
      <c r="AW784" s="305"/>
      <c r="AX784" s="305"/>
      <c r="AY784" s="305"/>
      <c r="AZ784" s="305"/>
      <c r="BA784" s="305"/>
      <c r="BB784" s="305"/>
      <c r="BC784" s="305"/>
      <c r="BD784" s="305"/>
      <c r="BE784" s="305"/>
      <c r="BF784" s="305"/>
      <c r="BG784" s="305"/>
      <c r="BH784" s="305"/>
      <c r="BI784" s="305"/>
      <c r="BJ784" s="305"/>
      <c r="BK784" s="305"/>
      <c r="BL784" s="305"/>
      <c r="BM784" s="305"/>
      <c r="BN784" s="305"/>
      <c r="BO784" s="305"/>
      <c r="BP784" s="305"/>
      <c r="BQ784" s="305"/>
      <c r="BR784" s="305"/>
      <c r="BS784" s="305"/>
      <c r="BT784" s="305"/>
      <c r="BU784" s="305"/>
      <c r="BV784" s="305"/>
      <c r="BW784" s="305"/>
      <c r="BX784" s="305"/>
      <c r="BY784" s="305"/>
      <c r="BZ784" s="305"/>
      <c r="CA784" s="305"/>
      <c r="CB784" s="305"/>
      <c r="CC784" s="305"/>
      <c r="CD784" s="305"/>
      <c r="CE784" s="305"/>
      <c r="CF784" s="305"/>
      <c r="CG784" s="305"/>
      <c r="CH784" s="305"/>
      <c r="CI784" s="305"/>
      <c r="CJ784" s="305"/>
      <c r="CK784" s="305"/>
      <c r="CL784" s="305"/>
      <c r="CM784" s="305"/>
      <c r="CN784" s="305"/>
      <c r="CO784" s="305"/>
      <c r="CP784" s="305"/>
      <c r="CQ784" s="305"/>
      <c r="CR784" s="305"/>
      <c r="CS784" s="305"/>
      <c r="CT784" s="305"/>
      <c r="CU784" s="305"/>
      <c r="CV784" s="305"/>
      <c r="CW784" s="305"/>
      <c r="CX784" s="305"/>
      <c r="CY784" s="305"/>
      <c r="CZ784" s="305"/>
      <c r="DA784" s="305"/>
      <c r="DB784" s="305"/>
      <c r="DC784" s="305"/>
      <c r="DD784" s="305"/>
      <c r="DE784" s="305"/>
      <c r="DF784" s="305"/>
      <c r="DG784" s="305"/>
      <c r="DH784" s="305"/>
      <c r="DI784" s="305"/>
    </row>
    <row r="785" spans="1:113" s="306" customFormat="1" ht="51">
      <c r="A785" s="4">
        <v>127</v>
      </c>
      <c r="B785" s="356">
        <v>11</v>
      </c>
      <c r="C785" s="361" t="s">
        <v>5027</v>
      </c>
      <c r="D785" s="308" t="s">
        <v>5028</v>
      </c>
      <c r="E785" s="308" t="s">
        <v>5029</v>
      </c>
      <c r="F785" s="308" t="s">
        <v>5030</v>
      </c>
      <c r="G785" s="4" t="s">
        <v>5031</v>
      </c>
      <c r="H785" s="33">
        <v>14700</v>
      </c>
      <c r="I785" s="33"/>
      <c r="J785" s="33"/>
      <c r="K785" s="4" t="s">
        <v>4977</v>
      </c>
      <c r="L785" s="322" t="s">
        <v>5032</v>
      </c>
      <c r="M785" s="355"/>
      <c r="N785" s="305"/>
      <c r="O785" s="305"/>
      <c r="P785" s="305"/>
      <c r="Q785" s="305"/>
      <c r="R785" s="305"/>
      <c r="S785" s="305"/>
      <c r="T785" s="305"/>
      <c r="U785" s="305"/>
      <c r="V785" s="305"/>
      <c r="W785" s="305"/>
      <c r="X785" s="305"/>
      <c r="Y785" s="305"/>
      <c r="Z785" s="305"/>
      <c r="AA785" s="305"/>
      <c r="AB785" s="305"/>
      <c r="AC785" s="305"/>
      <c r="AD785" s="305"/>
      <c r="AE785" s="305"/>
      <c r="AF785" s="305"/>
      <c r="AG785" s="305"/>
      <c r="AH785" s="305"/>
      <c r="AI785" s="305"/>
      <c r="AJ785" s="305"/>
      <c r="AK785" s="305"/>
      <c r="AL785" s="305"/>
      <c r="AM785" s="305"/>
      <c r="AN785" s="305"/>
      <c r="AO785" s="305"/>
      <c r="AP785" s="305"/>
      <c r="AQ785" s="305"/>
      <c r="AR785" s="305"/>
      <c r="AS785" s="305"/>
      <c r="AT785" s="305"/>
      <c r="AU785" s="305"/>
      <c r="AV785" s="305"/>
      <c r="AW785" s="305"/>
      <c r="AX785" s="305"/>
      <c r="AY785" s="305"/>
      <c r="AZ785" s="305"/>
      <c r="BA785" s="305"/>
      <c r="BB785" s="305"/>
      <c r="BC785" s="305"/>
      <c r="BD785" s="305"/>
      <c r="BE785" s="305"/>
      <c r="BF785" s="305"/>
      <c r="BG785" s="305"/>
      <c r="BH785" s="305"/>
      <c r="BI785" s="305"/>
      <c r="BJ785" s="305"/>
      <c r="BK785" s="305"/>
      <c r="BL785" s="305"/>
      <c r="BM785" s="305"/>
      <c r="BN785" s="305"/>
      <c r="BO785" s="305"/>
      <c r="BP785" s="305"/>
      <c r="BQ785" s="305"/>
      <c r="BR785" s="305"/>
      <c r="BS785" s="305"/>
      <c r="BT785" s="305"/>
      <c r="BU785" s="305"/>
      <c r="BV785" s="305"/>
      <c r="BW785" s="305"/>
      <c r="BX785" s="305"/>
      <c r="BY785" s="305"/>
      <c r="BZ785" s="305"/>
      <c r="CA785" s="305"/>
      <c r="CB785" s="305"/>
      <c r="CC785" s="305"/>
      <c r="CD785" s="305"/>
      <c r="CE785" s="305"/>
      <c r="CF785" s="305"/>
      <c r="CG785" s="305"/>
      <c r="CH785" s="305"/>
      <c r="CI785" s="305"/>
      <c r="CJ785" s="305"/>
      <c r="CK785" s="305"/>
      <c r="CL785" s="305"/>
      <c r="CM785" s="305"/>
      <c r="CN785" s="305"/>
      <c r="CO785" s="305"/>
      <c r="CP785" s="305"/>
      <c r="CQ785" s="305"/>
      <c r="CR785" s="305"/>
      <c r="CS785" s="305"/>
      <c r="CT785" s="305"/>
      <c r="CU785" s="305"/>
      <c r="CV785" s="305"/>
      <c r="CW785" s="305"/>
      <c r="CX785" s="305"/>
      <c r="CY785" s="305"/>
      <c r="CZ785" s="305"/>
      <c r="DA785" s="305"/>
      <c r="DB785" s="305"/>
      <c r="DC785" s="305"/>
      <c r="DD785" s="305"/>
      <c r="DE785" s="305"/>
      <c r="DF785" s="305"/>
      <c r="DG785" s="305"/>
      <c r="DH785" s="305"/>
      <c r="DI785" s="305"/>
    </row>
    <row r="786" spans="1:113" s="306" customFormat="1" ht="63.75">
      <c r="A786" s="363">
        <v>128</v>
      </c>
      <c r="B786" s="356">
        <v>12</v>
      </c>
      <c r="C786" s="357" t="s">
        <v>5033</v>
      </c>
      <c r="D786" s="4" t="s">
        <v>5034</v>
      </c>
      <c r="E786" s="4" t="s">
        <v>5035</v>
      </c>
      <c r="F786" s="4" t="s">
        <v>5036</v>
      </c>
      <c r="G786" s="4" t="s">
        <v>5037</v>
      </c>
      <c r="H786" s="33">
        <v>19497</v>
      </c>
      <c r="I786" s="33"/>
      <c r="J786" s="33"/>
      <c r="K786" s="4" t="s">
        <v>5038</v>
      </c>
      <c r="L786" s="4" t="s">
        <v>5039</v>
      </c>
      <c r="M786" s="4"/>
      <c r="N786" s="305"/>
      <c r="O786" s="305"/>
      <c r="P786" s="305"/>
      <c r="Q786" s="305"/>
      <c r="R786" s="305"/>
      <c r="S786" s="305"/>
      <c r="T786" s="305"/>
      <c r="U786" s="305"/>
      <c r="V786" s="305"/>
      <c r="W786" s="305"/>
      <c r="X786" s="305"/>
      <c r="Y786" s="305"/>
      <c r="Z786" s="305"/>
      <c r="AA786" s="305"/>
      <c r="AB786" s="305"/>
      <c r="AC786" s="305"/>
      <c r="AD786" s="305"/>
      <c r="AE786" s="305"/>
      <c r="AF786" s="305"/>
      <c r="AG786" s="305"/>
      <c r="AH786" s="305"/>
      <c r="AI786" s="305"/>
      <c r="AJ786" s="305"/>
      <c r="AK786" s="305"/>
      <c r="AL786" s="305"/>
      <c r="AM786" s="305"/>
      <c r="AN786" s="305"/>
      <c r="AO786" s="305"/>
      <c r="AP786" s="305"/>
      <c r="AQ786" s="305"/>
      <c r="AR786" s="305"/>
      <c r="AS786" s="305"/>
      <c r="AT786" s="305"/>
      <c r="AU786" s="305"/>
      <c r="AV786" s="305"/>
      <c r="AW786" s="305"/>
      <c r="AX786" s="305"/>
      <c r="AY786" s="305"/>
      <c r="AZ786" s="305"/>
      <c r="BA786" s="305"/>
      <c r="BB786" s="305"/>
      <c r="BC786" s="305"/>
      <c r="BD786" s="305"/>
      <c r="BE786" s="305"/>
      <c r="BF786" s="305"/>
      <c r="BG786" s="305"/>
      <c r="BH786" s="305"/>
      <c r="BI786" s="305"/>
      <c r="BJ786" s="305"/>
      <c r="BK786" s="305"/>
      <c r="BL786" s="305"/>
      <c r="BM786" s="305"/>
      <c r="BN786" s="305"/>
      <c r="BO786" s="305"/>
      <c r="BP786" s="305"/>
      <c r="BQ786" s="305"/>
      <c r="BR786" s="305"/>
      <c r="BS786" s="305"/>
      <c r="BT786" s="305"/>
      <c r="BU786" s="305"/>
      <c r="BV786" s="305"/>
      <c r="BW786" s="305"/>
      <c r="BX786" s="305"/>
      <c r="BY786" s="305"/>
      <c r="BZ786" s="305"/>
      <c r="CA786" s="305"/>
      <c r="CB786" s="305"/>
      <c r="CC786" s="305"/>
      <c r="CD786" s="305"/>
      <c r="CE786" s="305"/>
      <c r="CF786" s="305"/>
      <c r="CG786" s="305"/>
      <c r="CH786" s="305"/>
      <c r="CI786" s="305"/>
      <c r="CJ786" s="305"/>
      <c r="CK786" s="305"/>
      <c r="CL786" s="305"/>
      <c r="CM786" s="305"/>
      <c r="CN786" s="305"/>
      <c r="CO786" s="305"/>
      <c r="CP786" s="305"/>
      <c r="CQ786" s="305"/>
      <c r="CR786" s="305"/>
      <c r="CS786" s="305"/>
      <c r="CT786" s="305"/>
      <c r="CU786" s="305"/>
      <c r="CV786" s="305"/>
      <c r="CW786" s="305"/>
      <c r="CX786" s="305"/>
      <c r="CY786" s="305"/>
      <c r="CZ786" s="305"/>
      <c r="DA786" s="305"/>
      <c r="DB786" s="305"/>
      <c r="DC786" s="305"/>
      <c r="DD786" s="305"/>
      <c r="DE786" s="305"/>
      <c r="DF786" s="305"/>
      <c r="DG786" s="305"/>
      <c r="DH786" s="305"/>
      <c r="DI786" s="305"/>
    </row>
    <row r="787" spans="1:113" s="306" customFormat="1" ht="63.75">
      <c r="A787" s="363">
        <v>129</v>
      </c>
      <c r="B787" s="356">
        <v>13</v>
      </c>
      <c r="C787" s="362" t="s">
        <v>5040</v>
      </c>
      <c r="D787" s="4" t="s">
        <v>5041</v>
      </c>
      <c r="E787" s="4" t="s">
        <v>5042</v>
      </c>
      <c r="F787" s="308" t="s">
        <v>5043</v>
      </c>
      <c r="G787" s="4" t="s">
        <v>5044</v>
      </c>
      <c r="H787" s="33">
        <v>10200</v>
      </c>
      <c r="I787" s="37"/>
      <c r="J787" s="37"/>
      <c r="K787" s="4" t="s">
        <v>5045</v>
      </c>
      <c r="L787" s="4" t="s">
        <v>5046</v>
      </c>
      <c r="M787" s="4"/>
      <c r="N787" s="305"/>
      <c r="O787" s="305"/>
      <c r="P787" s="305"/>
      <c r="Q787" s="305"/>
      <c r="R787" s="305"/>
      <c r="S787" s="305"/>
      <c r="T787" s="305"/>
      <c r="U787" s="305"/>
      <c r="V787" s="305"/>
      <c r="W787" s="305"/>
      <c r="X787" s="305"/>
      <c r="Y787" s="305"/>
      <c r="Z787" s="305"/>
      <c r="AA787" s="305"/>
      <c r="AB787" s="305"/>
      <c r="AC787" s="305"/>
      <c r="AD787" s="305"/>
      <c r="AE787" s="305"/>
      <c r="AF787" s="305"/>
      <c r="AG787" s="305"/>
      <c r="AH787" s="305"/>
      <c r="AI787" s="305"/>
      <c r="AJ787" s="305"/>
      <c r="AK787" s="305"/>
      <c r="AL787" s="305"/>
      <c r="AM787" s="305"/>
      <c r="AN787" s="305"/>
      <c r="AO787" s="305"/>
      <c r="AP787" s="305"/>
      <c r="AQ787" s="305"/>
      <c r="AR787" s="305"/>
      <c r="AS787" s="305"/>
      <c r="AT787" s="305"/>
      <c r="AU787" s="305"/>
      <c r="AV787" s="305"/>
      <c r="AW787" s="305"/>
      <c r="AX787" s="305"/>
      <c r="AY787" s="305"/>
      <c r="AZ787" s="305"/>
      <c r="BA787" s="305"/>
      <c r="BB787" s="305"/>
      <c r="BC787" s="305"/>
      <c r="BD787" s="305"/>
      <c r="BE787" s="305"/>
      <c r="BF787" s="305"/>
      <c r="BG787" s="305"/>
      <c r="BH787" s="305"/>
      <c r="BI787" s="305"/>
      <c r="BJ787" s="305"/>
      <c r="BK787" s="305"/>
      <c r="BL787" s="305"/>
      <c r="BM787" s="305"/>
      <c r="BN787" s="305"/>
      <c r="BO787" s="305"/>
      <c r="BP787" s="305"/>
      <c r="BQ787" s="305"/>
      <c r="BR787" s="305"/>
      <c r="BS787" s="305"/>
      <c r="BT787" s="305"/>
      <c r="BU787" s="305"/>
      <c r="BV787" s="305"/>
      <c r="BW787" s="305"/>
      <c r="BX787" s="305"/>
      <c r="BY787" s="305"/>
      <c r="BZ787" s="305"/>
      <c r="CA787" s="305"/>
      <c r="CB787" s="305"/>
      <c r="CC787" s="305"/>
      <c r="CD787" s="305"/>
      <c r="CE787" s="305"/>
      <c r="CF787" s="305"/>
      <c r="CG787" s="305"/>
      <c r="CH787" s="305"/>
      <c r="CI787" s="305"/>
      <c r="CJ787" s="305"/>
      <c r="CK787" s="305"/>
      <c r="CL787" s="305"/>
      <c r="CM787" s="305"/>
      <c r="CN787" s="305"/>
      <c r="CO787" s="305"/>
      <c r="CP787" s="305"/>
      <c r="CQ787" s="305"/>
      <c r="CR787" s="305"/>
      <c r="CS787" s="305"/>
      <c r="CT787" s="305"/>
      <c r="CU787" s="305"/>
      <c r="CV787" s="305"/>
      <c r="CW787" s="305"/>
      <c r="CX787" s="305"/>
      <c r="CY787" s="305"/>
      <c r="CZ787" s="305"/>
      <c r="DA787" s="305"/>
      <c r="DB787" s="305"/>
      <c r="DC787" s="305"/>
      <c r="DD787" s="305"/>
      <c r="DE787" s="305"/>
      <c r="DF787" s="305"/>
      <c r="DG787" s="305"/>
      <c r="DH787" s="305"/>
      <c r="DI787" s="305"/>
    </row>
    <row r="788" spans="1:113" s="306" customFormat="1" ht="63.75">
      <c r="A788" s="363">
        <v>130</v>
      </c>
      <c r="B788" s="356">
        <v>14</v>
      </c>
      <c r="C788" s="362" t="s">
        <v>5047</v>
      </c>
      <c r="D788" s="4" t="s">
        <v>5006</v>
      </c>
      <c r="E788" s="4" t="s">
        <v>5048</v>
      </c>
      <c r="F788" s="308" t="s">
        <v>5049</v>
      </c>
      <c r="G788" s="4" t="s">
        <v>4687</v>
      </c>
      <c r="H788" s="33">
        <v>5200</v>
      </c>
      <c r="I788" s="37"/>
      <c r="J788" s="37"/>
      <c r="K788" s="4" t="s">
        <v>5010</v>
      </c>
      <c r="L788" s="4" t="s">
        <v>5050</v>
      </c>
      <c r="M788" s="4"/>
      <c r="N788" s="305"/>
      <c r="O788" s="305"/>
      <c r="P788" s="305"/>
      <c r="Q788" s="305"/>
      <c r="R788" s="305"/>
      <c r="S788" s="305"/>
      <c r="T788" s="305"/>
      <c r="U788" s="305"/>
      <c r="V788" s="305"/>
      <c r="W788" s="305"/>
      <c r="X788" s="305"/>
      <c r="Y788" s="305"/>
      <c r="Z788" s="305"/>
      <c r="AA788" s="305"/>
      <c r="AB788" s="305"/>
      <c r="AC788" s="305"/>
      <c r="AD788" s="305"/>
      <c r="AE788" s="305"/>
      <c r="AF788" s="305"/>
      <c r="AG788" s="305"/>
      <c r="AH788" s="305"/>
      <c r="AI788" s="305"/>
      <c r="AJ788" s="305"/>
      <c r="AK788" s="305"/>
      <c r="AL788" s="305"/>
      <c r="AM788" s="305"/>
      <c r="AN788" s="305"/>
      <c r="AO788" s="305"/>
      <c r="AP788" s="305"/>
      <c r="AQ788" s="305"/>
      <c r="AR788" s="305"/>
      <c r="AS788" s="305"/>
      <c r="AT788" s="305"/>
      <c r="AU788" s="305"/>
      <c r="AV788" s="305"/>
      <c r="AW788" s="305"/>
      <c r="AX788" s="305"/>
      <c r="AY788" s="305"/>
      <c r="AZ788" s="305"/>
      <c r="BA788" s="305"/>
      <c r="BB788" s="305"/>
      <c r="BC788" s="305"/>
      <c r="BD788" s="305"/>
      <c r="BE788" s="305"/>
      <c r="BF788" s="305"/>
      <c r="BG788" s="305"/>
      <c r="BH788" s="305"/>
      <c r="BI788" s="305"/>
      <c r="BJ788" s="305"/>
      <c r="BK788" s="305"/>
      <c r="BL788" s="305"/>
      <c r="BM788" s="305"/>
      <c r="BN788" s="305"/>
      <c r="BO788" s="305"/>
      <c r="BP788" s="305"/>
      <c r="BQ788" s="305"/>
      <c r="BR788" s="305"/>
      <c r="BS788" s="305"/>
      <c r="BT788" s="305"/>
      <c r="BU788" s="305"/>
      <c r="BV788" s="305"/>
      <c r="BW788" s="305"/>
      <c r="BX788" s="305"/>
      <c r="BY788" s="305"/>
      <c r="BZ788" s="305"/>
      <c r="CA788" s="305"/>
      <c r="CB788" s="305"/>
      <c r="CC788" s="305"/>
      <c r="CD788" s="305"/>
      <c r="CE788" s="305"/>
      <c r="CF788" s="305"/>
      <c r="CG788" s="305"/>
      <c r="CH788" s="305"/>
      <c r="CI788" s="305"/>
      <c r="CJ788" s="305"/>
      <c r="CK788" s="305"/>
      <c r="CL788" s="305"/>
      <c r="CM788" s="305"/>
      <c r="CN788" s="305"/>
      <c r="CO788" s="305"/>
      <c r="CP788" s="305"/>
      <c r="CQ788" s="305"/>
      <c r="CR788" s="305"/>
      <c r="CS788" s="305"/>
      <c r="CT788" s="305"/>
      <c r="CU788" s="305"/>
      <c r="CV788" s="305"/>
      <c r="CW788" s="305"/>
      <c r="CX788" s="305"/>
      <c r="CY788" s="305"/>
      <c r="CZ788" s="305"/>
      <c r="DA788" s="305"/>
      <c r="DB788" s="305"/>
      <c r="DC788" s="305"/>
      <c r="DD788" s="305"/>
      <c r="DE788" s="305"/>
      <c r="DF788" s="305"/>
      <c r="DG788" s="305"/>
      <c r="DH788" s="305"/>
      <c r="DI788" s="305"/>
    </row>
    <row r="789" spans="1:113" s="306" customFormat="1" ht="63.75">
      <c r="A789" s="363">
        <v>131</v>
      </c>
      <c r="B789" s="356">
        <v>15</v>
      </c>
      <c r="C789" s="362" t="s">
        <v>5051</v>
      </c>
      <c r="D789" s="4" t="s">
        <v>5052</v>
      </c>
      <c r="E789" s="4" t="s">
        <v>5053</v>
      </c>
      <c r="F789" s="308" t="s">
        <v>5054</v>
      </c>
      <c r="G789" s="4" t="s">
        <v>4626</v>
      </c>
      <c r="H789" s="33">
        <v>7000</v>
      </c>
      <c r="I789" s="37"/>
      <c r="J789" s="37"/>
      <c r="K789" s="4" t="s">
        <v>5045</v>
      </c>
      <c r="L789" s="4" t="s">
        <v>5055</v>
      </c>
      <c r="M789" s="4"/>
      <c r="N789" s="305"/>
      <c r="O789" s="305"/>
      <c r="P789" s="305"/>
      <c r="Q789" s="305"/>
      <c r="R789" s="305"/>
      <c r="S789" s="305"/>
      <c r="T789" s="305"/>
      <c r="U789" s="305"/>
      <c r="V789" s="305"/>
      <c r="W789" s="305"/>
      <c r="X789" s="305"/>
      <c r="Y789" s="305"/>
      <c r="Z789" s="305"/>
      <c r="AA789" s="305"/>
      <c r="AB789" s="305"/>
      <c r="AC789" s="305"/>
      <c r="AD789" s="305"/>
      <c r="AE789" s="305"/>
      <c r="AF789" s="305"/>
      <c r="AG789" s="305"/>
      <c r="AH789" s="305"/>
      <c r="AI789" s="305"/>
      <c r="AJ789" s="305"/>
      <c r="AK789" s="305"/>
      <c r="AL789" s="305"/>
      <c r="AM789" s="305"/>
      <c r="AN789" s="305"/>
      <c r="AO789" s="305"/>
      <c r="AP789" s="305"/>
      <c r="AQ789" s="305"/>
      <c r="AR789" s="305"/>
      <c r="AS789" s="305"/>
      <c r="AT789" s="305"/>
      <c r="AU789" s="305"/>
      <c r="AV789" s="305"/>
      <c r="AW789" s="305"/>
      <c r="AX789" s="305"/>
      <c r="AY789" s="305"/>
      <c r="AZ789" s="305"/>
      <c r="BA789" s="305"/>
      <c r="BB789" s="305"/>
      <c r="BC789" s="305"/>
      <c r="BD789" s="305"/>
      <c r="BE789" s="305"/>
      <c r="BF789" s="305"/>
      <c r="BG789" s="305"/>
      <c r="BH789" s="305"/>
      <c r="BI789" s="305"/>
      <c r="BJ789" s="305"/>
      <c r="BK789" s="305"/>
      <c r="BL789" s="305"/>
      <c r="BM789" s="305"/>
      <c r="BN789" s="305"/>
      <c r="BO789" s="305"/>
      <c r="BP789" s="305"/>
      <c r="BQ789" s="305"/>
      <c r="BR789" s="305"/>
      <c r="BS789" s="305"/>
      <c r="BT789" s="305"/>
      <c r="BU789" s="305"/>
      <c r="BV789" s="305"/>
      <c r="BW789" s="305"/>
      <c r="BX789" s="305"/>
      <c r="BY789" s="305"/>
      <c r="BZ789" s="305"/>
      <c r="CA789" s="305"/>
      <c r="CB789" s="305"/>
      <c r="CC789" s="305"/>
      <c r="CD789" s="305"/>
      <c r="CE789" s="305"/>
      <c r="CF789" s="305"/>
      <c r="CG789" s="305"/>
      <c r="CH789" s="305"/>
      <c r="CI789" s="305"/>
      <c r="CJ789" s="305"/>
      <c r="CK789" s="305"/>
      <c r="CL789" s="305"/>
      <c r="CM789" s="305"/>
      <c r="CN789" s="305"/>
      <c r="CO789" s="305"/>
      <c r="CP789" s="305"/>
      <c r="CQ789" s="305"/>
      <c r="CR789" s="305"/>
      <c r="CS789" s="305"/>
      <c r="CT789" s="305"/>
      <c r="CU789" s="305"/>
      <c r="CV789" s="305"/>
      <c r="CW789" s="305"/>
      <c r="CX789" s="305"/>
      <c r="CY789" s="305"/>
      <c r="CZ789" s="305"/>
      <c r="DA789" s="305"/>
      <c r="DB789" s="305"/>
      <c r="DC789" s="305"/>
      <c r="DD789" s="305"/>
      <c r="DE789" s="305"/>
      <c r="DF789" s="305"/>
      <c r="DG789" s="305"/>
      <c r="DH789" s="305"/>
      <c r="DI789" s="305"/>
    </row>
    <row r="790" spans="1:113" s="306" customFormat="1" ht="63.75">
      <c r="A790" s="363">
        <v>132</v>
      </c>
      <c r="B790" s="356">
        <v>16</v>
      </c>
      <c r="C790" s="362" t="s">
        <v>5017</v>
      </c>
      <c r="D790" s="4" t="s">
        <v>5013</v>
      </c>
      <c r="E790" s="4" t="s">
        <v>5056</v>
      </c>
      <c r="F790" s="308" t="s">
        <v>5057</v>
      </c>
      <c r="G790" s="4" t="s">
        <v>4730</v>
      </c>
      <c r="H790" s="33">
        <v>200</v>
      </c>
      <c r="I790" s="37"/>
      <c r="J790" s="37"/>
      <c r="K790" s="4" t="s">
        <v>5010</v>
      </c>
      <c r="L790" s="4" t="s">
        <v>5058</v>
      </c>
      <c r="M790" s="4"/>
      <c r="N790" s="305"/>
      <c r="O790" s="305"/>
      <c r="P790" s="305"/>
      <c r="Q790" s="305"/>
      <c r="R790" s="305"/>
      <c r="S790" s="305"/>
      <c r="T790" s="305"/>
      <c r="U790" s="305"/>
      <c r="V790" s="305"/>
      <c r="W790" s="305"/>
      <c r="X790" s="305"/>
      <c r="Y790" s="305"/>
      <c r="Z790" s="305"/>
      <c r="AA790" s="305"/>
      <c r="AB790" s="305"/>
      <c r="AC790" s="305"/>
      <c r="AD790" s="305"/>
      <c r="AE790" s="305"/>
      <c r="AF790" s="305"/>
      <c r="AG790" s="305"/>
      <c r="AH790" s="305"/>
      <c r="AI790" s="305"/>
      <c r="AJ790" s="305"/>
      <c r="AK790" s="305"/>
      <c r="AL790" s="305"/>
      <c r="AM790" s="305"/>
      <c r="AN790" s="305"/>
      <c r="AO790" s="305"/>
      <c r="AP790" s="305"/>
      <c r="AQ790" s="305"/>
      <c r="AR790" s="305"/>
      <c r="AS790" s="305"/>
      <c r="AT790" s="305"/>
      <c r="AU790" s="305"/>
      <c r="AV790" s="305"/>
      <c r="AW790" s="305"/>
      <c r="AX790" s="305"/>
      <c r="AY790" s="305"/>
      <c r="AZ790" s="305"/>
      <c r="BA790" s="305"/>
      <c r="BB790" s="305"/>
      <c r="BC790" s="305"/>
      <c r="BD790" s="305"/>
      <c r="BE790" s="305"/>
      <c r="BF790" s="305"/>
      <c r="BG790" s="305"/>
      <c r="BH790" s="305"/>
      <c r="BI790" s="305"/>
      <c r="BJ790" s="305"/>
      <c r="BK790" s="305"/>
      <c r="BL790" s="305"/>
      <c r="BM790" s="305"/>
      <c r="BN790" s="305"/>
      <c r="BO790" s="305"/>
      <c r="BP790" s="305"/>
      <c r="BQ790" s="305"/>
      <c r="BR790" s="305"/>
      <c r="BS790" s="305"/>
      <c r="BT790" s="305"/>
      <c r="BU790" s="305"/>
      <c r="BV790" s="305"/>
      <c r="BW790" s="305"/>
      <c r="BX790" s="305"/>
      <c r="BY790" s="305"/>
      <c r="BZ790" s="305"/>
      <c r="CA790" s="305"/>
      <c r="CB790" s="305"/>
      <c r="CC790" s="305"/>
      <c r="CD790" s="305"/>
      <c r="CE790" s="305"/>
      <c r="CF790" s="305"/>
      <c r="CG790" s="305"/>
      <c r="CH790" s="305"/>
      <c r="CI790" s="305"/>
      <c r="CJ790" s="305"/>
      <c r="CK790" s="305"/>
      <c r="CL790" s="305"/>
      <c r="CM790" s="305"/>
      <c r="CN790" s="305"/>
      <c r="CO790" s="305"/>
      <c r="CP790" s="305"/>
      <c r="CQ790" s="305"/>
      <c r="CR790" s="305"/>
      <c r="CS790" s="305"/>
      <c r="CT790" s="305"/>
      <c r="CU790" s="305"/>
      <c r="CV790" s="305"/>
      <c r="CW790" s="305"/>
      <c r="CX790" s="305"/>
      <c r="CY790" s="305"/>
      <c r="CZ790" s="305"/>
      <c r="DA790" s="305"/>
      <c r="DB790" s="305"/>
      <c r="DC790" s="305"/>
      <c r="DD790" s="305"/>
      <c r="DE790" s="305"/>
      <c r="DF790" s="305"/>
      <c r="DG790" s="305"/>
      <c r="DH790" s="305"/>
      <c r="DI790" s="305"/>
    </row>
    <row r="791" spans="1:113" s="306" customFormat="1" ht="63.75">
      <c r="A791" s="363">
        <v>133</v>
      </c>
      <c r="B791" s="356">
        <v>17</v>
      </c>
      <c r="C791" s="362" t="s">
        <v>5059</v>
      </c>
      <c r="D791" s="4" t="s">
        <v>5060</v>
      </c>
      <c r="E791" s="4" t="s">
        <v>5061</v>
      </c>
      <c r="F791" s="308" t="s">
        <v>5062</v>
      </c>
      <c r="G791" s="4" t="s">
        <v>4687</v>
      </c>
      <c r="H791" s="33">
        <v>5200</v>
      </c>
      <c r="I791" s="37"/>
      <c r="J791" s="37"/>
      <c r="K791" s="4" t="s">
        <v>5063</v>
      </c>
      <c r="L791" s="4" t="s">
        <v>5064</v>
      </c>
      <c r="M791" s="4"/>
      <c r="N791" s="305"/>
      <c r="O791" s="305"/>
      <c r="P791" s="305"/>
      <c r="Q791" s="305"/>
      <c r="R791" s="305"/>
      <c r="S791" s="305"/>
      <c r="T791" s="305"/>
      <c r="U791" s="305"/>
      <c r="V791" s="305"/>
      <c r="W791" s="305"/>
      <c r="X791" s="305"/>
      <c r="Y791" s="305"/>
      <c r="Z791" s="305"/>
      <c r="AA791" s="305"/>
      <c r="AB791" s="305"/>
      <c r="AC791" s="305"/>
      <c r="AD791" s="305"/>
      <c r="AE791" s="305"/>
      <c r="AF791" s="305"/>
      <c r="AG791" s="305"/>
      <c r="AH791" s="305"/>
      <c r="AI791" s="305"/>
      <c r="AJ791" s="305"/>
      <c r="AK791" s="305"/>
      <c r="AL791" s="305"/>
      <c r="AM791" s="305"/>
      <c r="AN791" s="305"/>
      <c r="AO791" s="305"/>
      <c r="AP791" s="305"/>
      <c r="AQ791" s="305"/>
      <c r="AR791" s="305"/>
      <c r="AS791" s="305"/>
      <c r="AT791" s="305"/>
      <c r="AU791" s="305"/>
      <c r="AV791" s="305"/>
      <c r="AW791" s="305"/>
      <c r="AX791" s="305"/>
      <c r="AY791" s="305"/>
      <c r="AZ791" s="305"/>
      <c r="BA791" s="305"/>
      <c r="BB791" s="305"/>
      <c r="BC791" s="305"/>
      <c r="BD791" s="305"/>
      <c r="BE791" s="305"/>
      <c r="BF791" s="305"/>
      <c r="BG791" s="305"/>
      <c r="BH791" s="305"/>
      <c r="BI791" s="305"/>
      <c r="BJ791" s="305"/>
      <c r="BK791" s="305"/>
      <c r="BL791" s="305"/>
      <c r="BM791" s="305"/>
      <c r="BN791" s="305"/>
      <c r="BO791" s="305"/>
      <c r="BP791" s="305"/>
      <c r="BQ791" s="305"/>
      <c r="BR791" s="305"/>
      <c r="BS791" s="305"/>
      <c r="BT791" s="305"/>
      <c r="BU791" s="305"/>
      <c r="BV791" s="305"/>
      <c r="BW791" s="305"/>
      <c r="BX791" s="305"/>
      <c r="BY791" s="305"/>
      <c r="BZ791" s="305"/>
      <c r="CA791" s="305"/>
      <c r="CB791" s="305"/>
      <c r="CC791" s="305"/>
      <c r="CD791" s="305"/>
      <c r="CE791" s="305"/>
      <c r="CF791" s="305"/>
      <c r="CG791" s="305"/>
      <c r="CH791" s="305"/>
      <c r="CI791" s="305"/>
      <c r="CJ791" s="305"/>
      <c r="CK791" s="305"/>
      <c r="CL791" s="305"/>
      <c r="CM791" s="305"/>
      <c r="CN791" s="305"/>
      <c r="CO791" s="305"/>
      <c r="CP791" s="305"/>
      <c r="CQ791" s="305"/>
      <c r="CR791" s="305"/>
      <c r="CS791" s="305"/>
      <c r="CT791" s="305"/>
      <c r="CU791" s="305"/>
      <c r="CV791" s="305"/>
      <c r="CW791" s="305"/>
      <c r="CX791" s="305"/>
      <c r="CY791" s="305"/>
      <c r="CZ791" s="305"/>
      <c r="DA791" s="305"/>
      <c r="DB791" s="305"/>
      <c r="DC791" s="305"/>
      <c r="DD791" s="305"/>
      <c r="DE791" s="305"/>
      <c r="DF791" s="305"/>
      <c r="DG791" s="305"/>
      <c r="DH791" s="305"/>
      <c r="DI791" s="305"/>
    </row>
    <row r="792" spans="1:113" s="306" customFormat="1" ht="89.25">
      <c r="A792" s="363">
        <v>134</v>
      </c>
      <c r="B792" s="356">
        <v>18</v>
      </c>
      <c r="C792" s="357" t="s">
        <v>5065</v>
      </c>
      <c r="D792" s="4" t="s">
        <v>5066</v>
      </c>
      <c r="E792" s="4" t="s">
        <v>5067</v>
      </c>
      <c r="F792" s="308" t="s">
        <v>5068</v>
      </c>
      <c r="G792" s="4" t="s">
        <v>5069</v>
      </c>
      <c r="H792" s="33">
        <f>83364+11750+19750</f>
        <v>114864</v>
      </c>
      <c r="I792" s="37"/>
      <c r="J792" s="37"/>
      <c r="K792" s="4" t="s">
        <v>5070</v>
      </c>
      <c r="L792" s="4" t="s">
        <v>5071</v>
      </c>
      <c r="M792" s="4"/>
      <c r="N792" s="305"/>
      <c r="O792" s="305"/>
      <c r="P792" s="305"/>
      <c r="Q792" s="305"/>
      <c r="R792" s="305"/>
      <c r="S792" s="305"/>
      <c r="T792" s="305"/>
      <c r="U792" s="305"/>
      <c r="V792" s="305"/>
      <c r="W792" s="305"/>
      <c r="X792" s="305"/>
      <c r="Y792" s="305"/>
      <c r="Z792" s="305"/>
      <c r="AA792" s="305"/>
      <c r="AB792" s="305"/>
      <c r="AC792" s="305"/>
      <c r="AD792" s="305"/>
      <c r="AE792" s="305"/>
      <c r="AF792" s="305"/>
      <c r="AG792" s="305"/>
      <c r="AH792" s="305"/>
      <c r="AI792" s="305"/>
      <c r="AJ792" s="305"/>
      <c r="AK792" s="305"/>
      <c r="AL792" s="305"/>
      <c r="AM792" s="305"/>
      <c r="AN792" s="305"/>
      <c r="AO792" s="305"/>
      <c r="AP792" s="305"/>
      <c r="AQ792" s="305"/>
      <c r="AR792" s="305"/>
      <c r="AS792" s="305"/>
      <c r="AT792" s="305"/>
      <c r="AU792" s="305"/>
      <c r="AV792" s="305"/>
      <c r="AW792" s="305"/>
      <c r="AX792" s="305"/>
      <c r="AY792" s="305"/>
      <c r="AZ792" s="305"/>
      <c r="BA792" s="305"/>
      <c r="BB792" s="305"/>
      <c r="BC792" s="305"/>
      <c r="BD792" s="305"/>
      <c r="BE792" s="305"/>
      <c r="BF792" s="305"/>
      <c r="BG792" s="305"/>
      <c r="BH792" s="305"/>
      <c r="BI792" s="305"/>
      <c r="BJ792" s="305"/>
      <c r="BK792" s="305"/>
      <c r="BL792" s="305"/>
      <c r="BM792" s="305"/>
      <c r="BN792" s="305"/>
      <c r="BO792" s="305"/>
      <c r="BP792" s="305"/>
      <c r="BQ792" s="305"/>
      <c r="BR792" s="305"/>
      <c r="BS792" s="305"/>
      <c r="BT792" s="305"/>
      <c r="BU792" s="305"/>
      <c r="BV792" s="305"/>
      <c r="BW792" s="305"/>
      <c r="BX792" s="305"/>
      <c r="BY792" s="305"/>
      <c r="BZ792" s="305"/>
      <c r="CA792" s="305"/>
      <c r="CB792" s="305"/>
      <c r="CC792" s="305"/>
      <c r="CD792" s="305"/>
      <c r="CE792" s="305"/>
      <c r="CF792" s="305"/>
      <c r="CG792" s="305"/>
      <c r="CH792" s="305"/>
      <c r="CI792" s="305"/>
      <c r="CJ792" s="305"/>
      <c r="CK792" s="305"/>
      <c r="CL792" s="305"/>
      <c r="CM792" s="305"/>
      <c r="CN792" s="305"/>
      <c r="CO792" s="305"/>
      <c r="CP792" s="305"/>
      <c r="CQ792" s="305"/>
      <c r="CR792" s="305"/>
      <c r="CS792" s="305"/>
      <c r="CT792" s="305"/>
      <c r="CU792" s="305"/>
      <c r="CV792" s="305"/>
      <c r="CW792" s="305"/>
      <c r="CX792" s="305"/>
      <c r="CY792" s="305"/>
      <c r="CZ792" s="305"/>
      <c r="DA792" s="305"/>
      <c r="DB792" s="305"/>
      <c r="DC792" s="305"/>
      <c r="DD792" s="305"/>
      <c r="DE792" s="305"/>
      <c r="DF792" s="305"/>
      <c r="DG792" s="305"/>
      <c r="DH792" s="305"/>
      <c r="DI792" s="305"/>
    </row>
    <row r="793" spans="1:113" s="306" customFormat="1" ht="63.75">
      <c r="A793" s="363">
        <v>135</v>
      </c>
      <c r="B793" s="356">
        <v>19</v>
      </c>
      <c r="C793" s="357" t="s">
        <v>5072</v>
      </c>
      <c r="D793" s="4" t="s">
        <v>5073</v>
      </c>
      <c r="E793" s="4" t="s">
        <v>5074</v>
      </c>
      <c r="F793" s="308" t="s">
        <v>5075</v>
      </c>
      <c r="G793" s="4" t="s">
        <v>5076</v>
      </c>
      <c r="H793" s="33">
        <v>3900</v>
      </c>
      <c r="I793" s="33"/>
      <c r="J793" s="33"/>
      <c r="K793" s="4" t="s">
        <v>5077</v>
      </c>
      <c r="L793" s="4" t="s">
        <v>5078</v>
      </c>
      <c r="M793" s="4"/>
      <c r="N793" s="305"/>
      <c r="O793" s="305"/>
      <c r="P793" s="305"/>
      <c r="Q793" s="305"/>
      <c r="R793" s="305"/>
      <c r="S793" s="305"/>
      <c r="T793" s="305"/>
      <c r="U793" s="305"/>
      <c r="V793" s="305"/>
      <c r="W793" s="305"/>
      <c r="X793" s="305"/>
      <c r="Y793" s="305"/>
      <c r="Z793" s="305"/>
      <c r="AA793" s="305"/>
      <c r="AB793" s="305"/>
      <c r="AC793" s="305"/>
      <c r="AD793" s="305"/>
      <c r="AE793" s="305"/>
      <c r="AF793" s="305"/>
      <c r="AG793" s="305"/>
      <c r="AH793" s="305"/>
      <c r="AI793" s="305"/>
      <c r="AJ793" s="305"/>
      <c r="AK793" s="305"/>
      <c r="AL793" s="305"/>
      <c r="AM793" s="305"/>
      <c r="AN793" s="305"/>
      <c r="AO793" s="305"/>
      <c r="AP793" s="305"/>
      <c r="AQ793" s="305"/>
      <c r="AR793" s="305"/>
      <c r="AS793" s="305"/>
      <c r="AT793" s="305"/>
      <c r="AU793" s="305"/>
      <c r="AV793" s="305"/>
      <c r="AW793" s="305"/>
      <c r="AX793" s="305"/>
      <c r="AY793" s="305"/>
      <c r="AZ793" s="305"/>
      <c r="BA793" s="305"/>
      <c r="BB793" s="305"/>
      <c r="BC793" s="305"/>
      <c r="BD793" s="305"/>
      <c r="BE793" s="305"/>
      <c r="BF793" s="305"/>
      <c r="BG793" s="305"/>
      <c r="BH793" s="305"/>
      <c r="BI793" s="305"/>
      <c r="BJ793" s="305"/>
      <c r="BK793" s="305"/>
      <c r="BL793" s="305"/>
      <c r="BM793" s="305"/>
      <c r="BN793" s="305"/>
      <c r="BO793" s="305"/>
      <c r="BP793" s="305"/>
      <c r="BQ793" s="305"/>
      <c r="BR793" s="305"/>
      <c r="BS793" s="305"/>
      <c r="BT793" s="305"/>
      <c r="BU793" s="305"/>
      <c r="BV793" s="305"/>
      <c r="BW793" s="305"/>
      <c r="BX793" s="305"/>
      <c r="BY793" s="305"/>
      <c r="BZ793" s="305"/>
      <c r="CA793" s="305"/>
      <c r="CB793" s="305"/>
      <c r="CC793" s="305"/>
      <c r="CD793" s="305"/>
      <c r="CE793" s="305"/>
      <c r="CF793" s="305"/>
      <c r="CG793" s="305"/>
      <c r="CH793" s="305"/>
      <c r="CI793" s="305"/>
      <c r="CJ793" s="305"/>
      <c r="CK793" s="305"/>
      <c r="CL793" s="305"/>
      <c r="CM793" s="305"/>
      <c r="CN793" s="305"/>
      <c r="CO793" s="305"/>
      <c r="CP793" s="305"/>
      <c r="CQ793" s="305"/>
      <c r="CR793" s="305"/>
      <c r="CS793" s="305"/>
      <c r="CT793" s="305"/>
      <c r="CU793" s="305"/>
      <c r="CV793" s="305"/>
      <c r="CW793" s="305"/>
      <c r="CX793" s="305"/>
      <c r="CY793" s="305"/>
      <c r="CZ793" s="305"/>
      <c r="DA793" s="305"/>
      <c r="DB793" s="305"/>
      <c r="DC793" s="305"/>
      <c r="DD793" s="305"/>
      <c r="DE793" s="305"/>
      <c r="DF793" s="305"/>
      <c r="DG793" s="305"/>
      <c r="DH793" s="305"/>
      <c r="DI793" s="305"/>
    </row>
    <row r="794" spans="1:113" s="306" customFormat="1" ht="38.25">
      <c r="A794" s="363">
        <v>136</v>
      </c>
      <c r="B794" s="356">
        <v>20</v>
      </c>
      <c r="C794" s="357" t="s">
        <v>5079</v>
      </c>
      <c r="D794" s="4" t="s">
        <v>5080</v>
      </c>
      <c r="E794" s="4" t="s">
        <v>5081</v>
      </c>
      <c r="F794" s="308" t="s">
        <v>5082</v>
      </c>
      <c r="G794" s="4" t="s">
        <v>5083</v>
      </c>
      <c r="H794" s="33">
        <v>461</v>
      </c>
      <c r="I794" s="33"/>
      <c r="J794" s="33"/>
      <c r="K794" s="4" t="s">
        <v>5084</v>
      </c>
      <c r="L794" s="4" t="s">
        <v>5085</v>
      </c>
      <c r="M794" s="4"/>
      <c r="N794" s="305"/>
      <c r="O794" s="305"/>
      <c r="P794" s="305"/>
      <c r="Q794" s="305"/>
      <c r="R794" s="305"/>
      <c r="S794" s="305"/>
      <c r="T794" s="305"/>
      <c r="U794" s="305"/>
      <c r="V794" s="305"/>
      <c r="W794" s="305"/>
      <c r="X794" s="305"/>
      <c r="Y794" s="305"/>
      <c r="Z794" s="305"/>
      <c r="AA794" s="305"/>
      <c r="AB794" s="305"/>
      <c r="AC794" s="305"/>
      <c r="AD794" s="305"/>
      <c r="AE794" s="305"/>
      <c r="AF794" s="305"/>
      <c r="AG794" s="305"/>
      <c r="AH794" s="305"/>
      <c r="AI794" s="305"/>
      <c r="AJ794" s="305"/>
      <c r="AK794" s="305"/>
      <c r="AL794" s="305"/>
      <c r="AM794" s="305"/>
      <c r="AN794" s="305"/>
      <c r="AO794" s="305"/>
      <c r="AP794" s="305"/>
      <c r="AQ794" s="305"/>
      <c r="AR794" s="305"/>
      <c r="AS794" s="305"/>
      <c r="AT794" s="305"/>
      <c r="AU794" s="305"/>
      <c r="AV794" s="305"/>
      <c r="AW794" s="305"/>
      <c r="AX794" s="305"/>
      <c r="AY794" s="305"/>
      <c r="AZ794" s="305"/>
      <c r="BA794" s="305"/>
      <c r="BB794" s="305"/>
      <c r="BC794" s="305"/>
      <c r="BD794" s="305"/>
      <c r="BE794" s="305"/>
      <c r="BF794" s="305"/>
      <c r="BG794" s="305"/>
      <c r="BH794" s="305"/>
      <c r="BI794" s="305"/>
      <c r="BJ794" s="305"/>
      <c r="BK794" s="305"/>
      <c r="BL794" s="305"/>
      <c r="BM794" s="305"/>
      <c r="BN794" s="305"/>
      <c r="BO794" s="305"/>
      <c r="BP794" s="305"/>
      <c r="BQ794" s="305"/>
      <c r="BR794" s="305"/>
      <c r="BS794" s="305"/>
      <c r="BT794" s="305"/>
      <c r="BU794" s="305"/>
      <c r="BV794" s="305"/>
      <c r="BW794" s="305"/>
      <c r="BX794" s="305"/>
      <c r="BY794" s="305"/>
      <c r="BZ794" s="305"/>
      <c r="CA794" s="305"/>
      <c r="CB794" s="305"/>
      <c r="CC794" s="305"/>
      <c r="CD794" s="305"/>
      <c r="CE794" s="305"/>
      <c r="CF794" s="305"/>
      <c r="CG794" s="305"/>
      <c r="CH794" s="305"/>
      <c r="CI794" s="305"/>
      <c r="CJ794" s="305"/>
      <c r="CK794" s="305"/>
      <c r="CL794" s="305"/>
      <c r="CM794" s="305"/>
      <c r="CN794" s="305"/>
      <c r="CO794" s="305"/>
      <c r="CP794" s="305"/>
      <c r="CQ794" s="305"/>
      <c r="CR794" s="305"/>
      <c r="CS794" s="305"/>
      <c r="CT794" s="305"/>
      <c r="CU794" s="305"/>
      <c r="CV794" s="305"/>
      <c r="CW794" s="305"/>
      <c r="CX794" s="305"/>
      <c r="CY794" s="305"/>
      <c r="CZ794" s="305"/>
      <c r="DA794" s="305"/>
      <c r="DB794" s="305"/>
      <c r="DC794" s="305"/>
      <c r="DD794" s="305"/>
      <c r="DE794" s="305"/>
      <c r="DF794" s="305"/>
      <c r="DG794" s="305"/>
      <c r="DH794" s="305"/>
      <c r="DI794" s="305"/>
    </row>
    <row r="795" spans="1:113" s="306" customFormat="1" ht="38.25">
      <c r="A795" s="363">
        <v>137</v>
      </c>
      <c r="B795" s="356">
        <v>21</v>
      </c>
      <c r="C795" s="361" t="s">
        <v>5086</v>
      </c>
      <c r="D795" s="308" t="s">
        <v>5087</v>
      </c>
      <c r="E795" s="308" t="s">
        <v>5088</v>
      </c>
      <c r="F795" s="308" t="s">
        <v>5089</v>
      </c>
      <c r="G795" s="4" t="s">
        <v>5090</v>
      </c>
      <c r="H795" s="364">
        <v>3200</v>
      </c>
      <c r="I795" s="33"/>
      <c r="J795" s="33"/>
      <c r="K795" s="4" t="s">
        <v>2415</v>
      </c>
      <c r="L795" s="308" t="s">
        <v>5091</v>
      </c>
      <c r="M795" s="4"/>
      <c r="N795" s="305"/>
      <c r="O795" s="305"/>
      <c r="P795" s="305"/>
      <c r="Q795" s="305"/>
      <c r="R795" s="305"/>
      <c r="S795" s="305"/>
      <c r="T795" s="305"/>
      <c r="U795" s="305"/>
      <c r="V795" s="305"/>
      <c r="W795" s="305"/>
      <c r="X795" s="305"/>
      <c r="Y795" s="305"/>
      <c r="Z795" s="305"/>
      <c r="AA795" s="305"/>
      <c r="AB795" s="305"/>
      <c r="AC795" s="305"/>
      <c r="AD795" s="305"/>
      <c r="AE795" s="305"/>
      <c r="AF795" s="305"/>
      <c r="AG795" s="305"/>
      <c r="AH795" s="305"/>
      <c r="AI795" s="305"/>
      <c r="AJ795" s="305"/>
      <c r="AK795" s="305"/>
      <c r="AL795" s="305"/>
      <c r="AM795" s="305"/>
      <c r="AN795" s="305"/>
      <c r="AO795" s="305"/>
      <c r="AP795" s="305"/>
      <c r="AQ795" s="305"/>
      <c r="AR795" s="305"/>
      <c r="AS795" s="305"/>
      <c r="AT795" s="305"/>
      <c r="AU795" s="305"/>
      <c r="AV795" s="305"/>
      <c r="AW795" s="305"/>
      <c r="AX795" s="305"/>
      <c r="AY795" s="305"/>
      <c r="AZ795" s="305"/>
      <c r="BA795" s="305"/>
      <c r="BB795" s="305"/>
      <c r="BC795" s="305"/>
      <c r="BD795" s="305"/>
      <c r="BE795" s="305"/>
      <c r="BF795" s="305"/>
      <c r="BG795" s="305"/>
      <c r="BH795" s="305"/>
      <c r="BI795" s="305"/>
      <c r="BJ795" s="305"/>
      <c r="BK795" s="305"/>
      <c r="BL795" s="305"/>
      <c r="BM795" s="305"/>
      <c r="BN795" s="305"/>
      <c r="BO795" s="305"/>
      <c r="BP795" s="305"/>
      <c r="BQ795" s="305"/>
      <c r="BR795" s="305"/>
      <c r="BS795" s="305"/>
      <c r="BT795" s="305"/>
      <c r="BU795" s="305"/>
      <c r="BV795" s="305"/>
      <c r="BW795" s="305"/>
      <c r="BX795" s="305"/>
      <c r="BY795" s="305"/>
      <c r="BZ795" s="305"/>
      <c r="CA795" s="305"/>
      <c r="CB795" s="305"/>
      <c r="CC795" s="305"/>
      <c r="CD795" s="305"/>
      <c r="CE795" s="305"/>
      <c r="CF795" s="305"/>
      <c r="CG795" s="305"/>
      <c r="CH795" s="305"/>
      <c r="CI795" s="305"/>
      <c r="CJ795" s="305"/>
      <c r="CK795" s="305"/>
      <c r="CL795" s="305"/>
      <c r="CM795" s="305"/>
      <c r="CN795" s="305"/>
      <c r="CO795" s="305"/>
      <c r="CP795" s="305"/>
      <c r="CQ795" s="305"/>
      <c r="CR795" s="305"/>
      <c r="CS795" s="305"/>
      <c r="CT795" s="305"/>
      <c r="CU795" s="305"/>
      <c r="CV795" s="305"/>
      <c r="CW795" s="305"/>
      <c r="CX795" s="305"/>
      <c r="CY795" s="305"/>
      <c r="CZ795" s="305"/>
      <c r="DA795" s="305"/>
      <c r="DB795" s="305"/>
      <c r="DC795" s="305"/>
      <c r="DD795" s="305"/>
      <c r="DE795" s="305"/>
      <c r="DF795" s="305"/>
      <c r="DG795" s="305"/>
      <c r="DH795" s="305"/>
      <c r="DI795" s="305"/>
    </row>
    <row r="796" spans="1:113" s="306" customFormat="1" ht="51">
      <c r="A796" s="363">
        <v>138</v>
      </c>
      <c r="B796" s="356">
        <v>22</v>
      </c>
      <c r="C796" s="361" t="s">
        <v>172</v>
      </c>
      <c r="D796" s="308" t="s">
        <v>5092</v>
      </c>
      <c r="E796" s="308" t="s">
        <v>5093</v>
      </c>
      <c r="F796" s="308" t="s">
        <v>5094</v>
      </c>
      <c r="G796" s="4" t="s">
        <v>5095</v>
      </c>
      <c r="H796" s="364">
        <v>144700</v>
      </c>
      <c r="I796" s="33"/>
      <c r="J796" s="33"/>
      <c r="K796" s="4" t="s">
        <v>5096</v>
      </c>
      <c r="L796" s="308" t="s">
        <v>5097</v>
      </c>
      <c r="M796" s="4"/>
      <c r="N796" s="305"/>
      <c r="O796" s="305"/>
      <c r="P796" s="305"/>
      <c r="Q796" s="305"/>
      <c r="R796" s="305"/>
      <c r="S796" s="305"/>
      <c r="T796" s="305"/>
      <c r="U796" s="305"/>
      <c r="V796" s="305"/>
      <c r="W796" s="305"/>
      <c r="X796" s="305"/>
      <c r="Y796" s="305"/>
      <c r="Z796" s="305"/>
      <c r="AA796" s="305"/>
      <c r="AB796" s="305"/>
      <c r="AC796" s="305"/>
      <c r="AD796" s="305"/>
      <c r="AE796" s="305"/>
      <c r="AF796" s="305"/>
      <c r="AG796" s="305"/>
      <c r="AH796" s="305"/>
      <c r="AI796" s="305"/>
      <c r="AJ796" s="305"/>
      <c r="AK796" s="305"/>
      <c r="AL796" s="305"/>
      <c r="AM796" s="305"/>
      <c r="AN796" s="305"/>
      <c r="AO796" s="305"/>
      <c r="AP796" s="305"/>
      <c r="AQ796" s="305"/>
      <c r="AR796" s="305"/>
      <c r="AS796" s="305"/>
      <c r="AT796" s="305"/>
      <c r="AU796" s="305"/>
      <c r="AV796" s="305"/>
      <c r="AW796" s="305"/>
      <c r="AX796" s="305"/>
      <c r="AY796" s="305"/>
      <c r="AZ796" s="305"/>
      <c r="BA796" s="305"/>
      <c r="BB796" s="305"/>
      <c r="BC796" s="305"/>
      <c r="BD796" s="305"/>
      <c r="BE796" s="305"/>
      <c r="BF796" s="305"/>
      <c r="BG796" s="305"/>
      <c r="BH796" s="305"/>
      <c r="BI796" s="305"/>
      <c r="BJ796" s="305"/>
      <c r="BK796" s="305"/>
      <c r="BL796" s="305"/>
      <c r="BM796" s="305"/>
      <c r="BN796" s="305"/>
      <c r="BO796" s="305"/>
      <c r="BP796" s="305"/>
      <c r="BQ796" s="305"/>
      <c r="BR796" s="305"/>
      <c r="BS796" s="305"/>
      <c r="BT796" s="305"/>
      <c r="BU796" s="305"/>
      <c r="BV796" s="305"/>
      <c r="BW796" s="305"/>
      <c r="BX796" s="305"/>
      <c r="BY796" s="305"/>
      <c r="BZ796" s="305"/>
      <c r="CA796" s="305"/>
      <c r="CB796" s="305"/>
      <c r="CC796" s="305"/>
      <c r="CD796" s="305"/>
      <c r="CE796" s="305"/>
      <c r="CF796" s="305"/>
      <c r="CG796" s="305"/>
      <c r="CH796" s="305"/>
      <c r="CI796" s="305"/>
      <c r="CJ796" s="305"/>
      <c r="CK796" s="305"/>
      <c r="CL796" s="305"/>
      <c r="CM796" s="305"/>
      <c r="CN796" s="305"/>
      <c r="CO796" s="305"/>
      <c r="CP796" s="305"/>
      <c r="CQ796" s="305"/>
      <c r="CR796" s="305"/>
      <c r="CS796" s="305"/>
      <c r="CT796" s="305"/>
      <c r="CU796" s="305"/>
      <c r="CV796" s="305"/>
      <c r="CW796" s="305"/>
      <c r="CX796" s="305"/>
      <c r="CY796" s="305"/>
      <c r="CZ796" s="305"/>
      <c r="DA796" s="305"/>
      <c r="DB796" s="305"/>
      <c r="DC796" s="305"/>
      <c r="DD796" s="305"/>
      <c r="DE796" s="305"/>
      <c r="DF796" s="305"/>
      <c r="DG796" s="305"/>
      <c r="DH796" s="305"/>
      <c r="DI796" s="305"/>
    </row>
    <row r="797" spans="1:113" s="306" customFormat="1" ht="51">
      <c r="A797" s="363">
        <v>139</v>
      </c>
      <c r="B797" s="356">
        <v>23</v>
      </c>
      <c r="C797" s="361" t="s">
        <v>172</v>
      </c>
      <c r="D797" s="308" t="s">
        <v>5092</v>
      </c>
      <c r="E797" s="308" t="s">
        <v>5093</v>
      </c>
      <c r="F797" s="308" t="s">
        <v>5098</v>
      </c>
      <c r="G797" s="4" t="s">
        <v>5099</v>
      </c>
      <c r="H797" s="364">
        <v>7235</v>
      </c>
      <c r="I797" s="33"/>
      <c r="J797" s="33"/>
      <c r="K797" s="4" t="s">
        <v>5096</v>
      </c>
      <c r="L797" s="308" t="s">
        <v>5100</v>
      </c>
      <c r="M797" s="4"/>
      <c r="N797" s="305"/>
      <c r="O797" s="305"/>
      <c r="P797" s="305"/>
      <c r="Q797" s="305"/>
      <c r="R797" s="305"/>
      <c r="S797" s="305"/>
      <c r="T797" s="305"/>
      <c r="U797" s="305"/>
      <c r="V797" s="305"/>
      <c r="W797" s="305"/>
      <c r="X797" s="305"/>
      <c r="Y797" s="305"/>
      <c r="Z797" s="305"/>
      <c r="AA797" s="305"/>
      <c r="AB797" s="305"/>
      <c r="AC797" s="305"/>
      <c r="AD797" s="305"/>
      <c r="AE797" s="305"/>
      <c r="AF797" s="305"/>
      <c r="AG797" s="305"/>
      <c r="AH797" s="305"/>
      <c r="AI797" s="305"/>
      <c r="AJ797" s="305"/>
      <c r="AK797" s="305"/>
      <c r="AL797" s="305"/>
      <c r="AM797" s="305"/>
      <c r="AN797" s="305"/>
      <c r="AO797" s="305"/>
      <c r="AP797" s="305"/>
      <c r="AQ797" s="305"/>
      <c r="AR797" s="305"/>
      <c r="AS797" s="305"/>
      <c r="AT797" s="305"/>
      <c r="AU797" s="305"/>
      <c r="AV797" s="305"/>
      <c r="AW797" s="305"/>
      <c r="AX797" s="305"/>
      <c r="AY797" s="305"/>
      <c r="AZ797" s="305"/>
      <c r="BA797" s="305"/>
      <c r="BB797" s="305"/>
      <c r="BC797" s="305"/>
      <c r="BD797" s="305"/>
      <c r="BE797" s="305"/>
      <c r="BF797" s="305"/>
      <c r="BG797" s="305"/>
      <c r="BH797" s="305"/>
      <c r="BI797" s="305"/>
      <c r="BJ797" s="305"/>
      <c r="BK797" s="305"/>
      <c r="BL797" s="305"/>
      <c r="BM797" s="305"/>
      <c r="BN797" s="305"/>
      <c r="BO797" s="305"/>
      <c r="BP797" s="305"/>
      <c r="BQ797" s="305"/>
      <c r="BR797" s="305"/>
      <c r="BS797" s="305"/>
      <c r="BT797" s="305"/>
      <c r="BU797" s="305"/>
      <c r="BV797" s="305"/>
      <c r="BW797" s="305"/>
      <c r="BX797" s="305"/>
      <c r="BY797" s="305"/>
      <c r="BZ797" s="305"/>
      <c r="CA797" s="305"/>
      <c r="CB797" s="305"/>
      <c r="CC797" s="305"/>
      <c r="CD797" s="305"/>
      <c r="CE797" s="305"/>
      <c r="CF797" s="305"/>
      <c r="CG797" s="305"/>
      <c r="CH797" s="305"/>
      <c r="CI797" s="305"/>
      <c r="CJ797" s="305"/>
      <c r="CK797" s="305"/>
      <c r="CL797" s="305"/>
      <c r="CM797" s="305"/>
      <c r="CN797" s="305"/>
      <c r="CO797" s="305"/>
      <c r="CP797" s="305"/>
      <c r="CQ797" s="305"/>
      <c r="CR797" s="305"/>
      <c r="CS797" s="305"/>
      <c r="CT797" s="305"/>
      <c r="CU797" s="305"/>
      <c r="CV797" s="305"/>
      <c r="CW797" s="305"/>
      <c r="CX797" s="305"/>
      <c r="CY797" s="305"/>
      <c r="CZ797" s="305"/>
      <c r="DA797" s="305"/>
      <c r="DB797" s="305"/>
      <c r="DC797" s="305"/>
      <c r="DD797" s="305"/>
      <c r="DE797" s="305"/>
      <c r="DF797" s="305"/>
      <c r="DG797" s="305"/>
      <c r="DH797" s="305"/>
      <c r="DI797" s="305"/>
    </row>
    <row r="798" spans="1:113" s="306" customFormat="1" ht="63.75">
      <c r="A798" s="363">
        <v>140</v>
      </c>
      <c r="B798" s="356">
        <v>24</v>
      </c>
      <c r="C798" s="357" t="s">
        <v>5101</v>
      </c>
      <c r="D798" s="4" t="s">
        <v>5102</v>
      </c>
      <c r="E798" s="4" t="s">
        <v>5103</v>
      </c>
      <c r="F798" s="4" t="s">
        <v>5104</v>
      </c>
      <c r="G798" s="4" t="s">
        <v>5105</v>
      </c>
      <c r="H798" s="33">
        <v>3000</v>
      </c>
      <c r="I798" s="33"/>
      <c r="J798" s="33"/>
      <c r="K798" s="33" t="s">
        <v>4971</v>
      </c>
      <c r="L798" s="4" t="s">
        <v>5106</v>
      </c>
      <c r="M798" s="4"/>
      <c r="N798" s="305"/>
      <c r="O798" s="305"/>
      <c r="P798" s="305"/>
      <c r="Q798" s="305"/>
      <c r="R798" s="305"/>
      <c r="S798" s="305"/>
      <c r="T798" s="305"/>
      <c r="U798" s="305"/>
      <c r="V798" s="305"/>
      <c r="W798" s="305"/>
      <c r="X798" s="305"/>
      <c r="Y798" s="305"/>
      <c r="Z798" s="305"/>
      <c r="AA798" s="305"/>
      <c r="AB798" s="305"/>
      <c r="AC798" s="305"/>
      <c r="AD798" s="305"/>
      <c r="AE798" s="305"/>
      <c r="AF798" s="305"/>
      <c r="AG798" s="305"/>
      <c r="AH798" s="305"/>
      <c r="AI798" s="305"/>
      <c r="AJ798" s="305"/>
      <c r="AK798" s="305"/>
      <c r="AL798" s="305"/>
      <c r="AM798" s="305"/>
      <c r="AN798" s="305"/>
      <c r="AO798" s="305"/>
      <c r="AP798" s="305"/>
      <c r="AQ798" s="305"/>
      <c r="AR798" s="305"/>
      <c r="AS798" s="305"/>
      <c r="AT798" s="305"/>
      <c r="AU798" s="305"/>
      <c r="AV798" s="305"/>
      <c r="AW798" s="305"/>
      <c r="AX798" s="305"/>
      <c r="AY798" s="305"/>
      <c r="AZ798" s="305"/>
      <c r="BA798" s="305"/>
      <c r="BB798" s="305"/>
      <c r="BC798" s="305"/>
      <c r="BD798" s="305"/>
      <c r="BE798" s="305"/>
      <c r="BF798" s="305"/>
      <c r="BG798" s="305"/>
      <c r="BH798" s="305"/>
      <c r="BI798" s="305"/>
      <c r="BJ798" s="305"/>
      <c r="BK798" s="305"/>
      <c r="BL798" s="305"/>
      <c r="BM798" s="305"/>
      <c r="BN798" s="305"/>
      <c r="BO798" s="305"/>
      <c r="BP798" s="305"/>
      <c r="BQ798" s="305"/>
      <c r="BR798" s="305"/>
      <c r="BS798" s="305"/>
      <c r="BT798" s="305"/>
      <c r="BU798" s="305"/>
      <c r="BV798" s="305"/>
      <c r="BW798" s="305"/>
      <c r="BX798" s="305"/>
      <c r="BY798" s="305"/>
      <c r="BZ798" s="305"/>
      <c r="CA798" s="305"/>
      <c r="CB798" s="305"/>
      <c r="CC798" s="305"/>
      <c r="CD798" s="305"/>
      <c r="CE798" s="305"/>
      <c r="CF798" s="305"/>
      <c r="CG798" s="305"/>
      <c r="CH798" s="305"/>
      <c r="CI798" s="305"/>
      <c r="CJ798" s="305"/>
      <c r="CK798" s="305"/>
      <c r="CL798" s="305"/>
      <c r="CM798" s="305"/>
      <c r="CN798" s="305"/>
      <c r="CO798" s="305"/>
      <c r="CP798" s="305"/>
      <c r="CQ798" s="305"/>
      <c r="CR798" s="305"/>
      <c r="CS798" s="305"/>
      <c r="CT798" s="305"/>
      <c r="CU798" s="305"/>
      <c r="CV798" s="305"/>
      <c r="CW798" s="305"/>
      <c r="CX798" s="305"/>
      <c r="CY798" s="305"/>
      <c r="CZ798" s="305"/>
      <c r="DA798" s="305"/>
      <c r="DB798" s="305"/>
      <c r="DC798" s="305"/>
      <c r="DD798" s="305"/>
      <c r="DE798" s="305"/>
      <c r="DF798" s="305"/>
      <c r="DG798" s="305"/>
      <c r="DH798" s="305"/>
      <c r="DI798" s="305"/>
    </row>
    <row r="799" spans="1:113" s="306" customFormat="1" ht="51">
      <c r="A799" s="363">
        <v>141</v>
      </c>
      <c r="B799" s="356">
        <v>25</v>
      </c>
      <c r="C799" s="361" t="s">
        <v>5107</v>
      </c>
      <c r="D799" s="308" t="s">
        <v>5108</v>
      </c>
      <c r="E799" s="308" t="s">
        <v>5109</v>
      </c>
      <c r="F799" s="308" t="s">
        <v>5110</v>
      </c>
      <c r="G799" s="4" t="s">
        <v>4687</v>
      </c>
      <c r="H799" s="33">
        <v>5200</v>
      </c>
      <c r="I799" s="33"/>
      <c r="J799" s="33"/>
      <c r="K799" s="33" t="s">
        <v>5111</v>
      </c>
      <c r="L799" s="308" t="s">
        <v>5112</v>
      </c>
      <c r="M799" s="4"/>
      <c r="N799" s="305"/>
      <c r="O799" s="305"/>
      <c r="P799" s="305"/>
      <c r="Q799" s="305"/>
      <c r="R799" s="305"/>
      <c r="S799" s="305"/>
      <c r="T799" s="305"/>
      <c r="U799" s="305"/>
      <c r="V799" s="305"/>
      <c r="W799" s="305"/>
      <c r="X799" s="305"/>
      <c r="Y799" s="305"/>
      <c r="Z799" s="305"/>
      <c r="AA799" s="305"/>
      <c r="AB799" s="305"/>
      <c r="AC799" s="305"/>
      <c r="AD799" s="305"/>
      <c r="AE799" s="305"/>
      <c r="AF799" s="305"/>
      <c r="AG799" s="305"/>
      <c r="AH799" s="305"/>
      <c r="AI799" s="305"/>
      <c r="AJ799" s="305"/>
      <c r="AK799" s="305"/>
      <c r="AL799" s="305"/>
      <c r="AM799" s="305"/>
      <c r="AN799" s="305"/>
      <c r="AO799" s="305"/>
      <c r="AP799" s="305"/>
      <c r="AQ799" s="305"/>
      <c r="AR799" s="305"/>
      <c r="AS799" s="305"/>
      <c r="AT799" s="305"/>
      <c r="AU799" s="305"/>
      <c r="AV799" s="305"/>
      <c r="AW799" s="305"/>
      <c r="AX799" s="305"/>
      <c r="AY799" s="305"/>
      <c r="AZ799" s="305"/>
      <c r="BA799" s="305"/>
      <c r="BB799" s="305"/>
      <c r="BC799" s="305"/>
      <c r="BD799" s="305"/>
      <c r="BE799" s="305"/>
      <c r="BF799" s="305"/>
      <c r="BG799" s="305"/>
      <c r="BH799" s="305"/>
      <c r="BI799" s="305"/>
      <c r="BJ799" s="305"/>
      <c r="BK799" s="305"/>
      <c r="BL799" s="305"/>
      <c r="BM799" s="305"/>
      <c r="BN799" s="305"/>
      <c r="BO799" s="305"/>
      <c r="BP799" s="305"/>
      <c r="BQ799" s="305"/>
      <c r="BR799" s="305"/>
      <c r="BS799" s="305"/>
      <c r="BT799" s="305"/>
      <c r="BU799" s="305"/>
      <c r="BV799" s="305"/>
      <c r="BW799" s="305"/>
      <c r="BX799" s="305"/>
      <c r="BY799" s="305"/>
      <c r="BZ799" s="305"/>
      <c r="CA799" s="305"/>
      <c r="CB799" s="305"/>
      <c r="CC799" s="305"/>
      <c r="CD799" s="305"/>
      <c r="CE799" s="305"/>
      <c r="CF799" s="305"/>
      <c r="CG799" s="305"/>
      <c r="CH799" s="305"/>
      <c r="CI799" s="305"/>
      <c r="CJ799" s="305"/>
      <c r="CK799" s="305"/>
      <c r="CL799" s="305"/>
      <c r="CM799" s="305"/>
      <c r="CN799" s="305"/>
      <c r="CO799" s="305"/>
      <c r="CP799" s="305"/>
      <c r="CQ799" s="305"/>
      <c r="CR799" s="305"/>
      <c r="CS799" s="305"/>
      <c r="CT799" s="305"/>
      <c r="CU799" s="305"/>
      <c r="CV799" s="305"/>
      <c r="CW799" s="305"/>
      <c r="CX799" s="305"/>
      <c r="CY799" s="305"/>
      <c r="CZ799" s="305"/>
      <c r="DA799" s="305"/>
      <c r="DB799" s="305"/>
      <c r="DC799" s="305"/>
      <c r="DD799" s="305"/>
      <c r="DE799" s="305"/>
      <c r="DF799" s="305"/>
      <c r="DG799" s="305"/>
      <c r="DH799" s="305"/>
      <c r="DI799" s="305"/>
    </row>
    <row r="800" spans="1:113" s="306" customFormat="1" ht="63.75">
      <c r="A800" s="363">
        <v>142</v>
      </c>
      <c r="B800" s="356">
        <v>26</v>
      </c>
      <c r="C800" s="361" t="s">
        <v>5113</v>
      </c>
      <c r="D800" s="308" t="s">
        <v>5102</v>
      </c>
      <c r="E800" s="308" t="s">
        <v>5114</v>
      </c>
      <c r="F800" s="308" t="s">
        <v>5115</v>
      </c>
      <c r="G800" s="4" t="s">
        <v>5116</v>
      </c>
      <c r="H800" s="33">
        <v>6200</v>
      </c>
      <c r="I800" s="33"/>
      <c r="J800" s="33"/>
      <c r="K800" s="33" t="s">
        <v>5117</v>
      </c>
      <c r="L800" s="308" t="s">
        <v>5118</v>
      </c>
      <c r="M800" s="4"/>
      <c r="N800" s="305"/>
      <c r="O800" s="305"/>
      <c r="P800" s="305"/>
      <c r="Q800" s="305"/>
      <c r="R800" s="305"/>
      <c r="S800" s="305"/>
      <c r="T800" s="305"/>
      <c r="U800" s="305"/>
      <c r="V800" s="305"/>
      <c r="W800" s="305"/>
      <c r="X800" s="305"/>
      <c r="Y800" s="305"/>
      <c r="Z800" s="305"/>
      <c r="AA800" s="305"/>
      <c r="AB800" s="305"/>
      <c r="AC800" s="305"/>
      <c r="AD800" s="305"/>
      <c r="AE800" s="305"/>
      <c r="AF800" s="305"/>
      <c r="AG800" s="305"/>
      <c r="AH800" s="305"/>
      <c r="AI800" s="305"/>
      <c r="AJ800" s="305"/>
      <c r="AK800" s="305"/>
      <c r="AL800" s="305"/>
      <c r="AM800" s="305"/>
      <c r="AN800" s="305"/>
      <c r="AO800" s="305"/>
      <c r="AP800" s="305"/>
      <c r="AQ800" s="305"/>
      <c r="AR800" s="305"/>
      <c r="AS800" s="305"/>
      <c r="AT800" s="305"/>
      <c r="AU800" s="305"/>
      <c r="AV800" s="305"/>
      <c r="AW800" s="305"/>
      <c r="AX800" s="305"/>
      <c r="AY800" s="305"/>
      <c r="AZ800" s="305"/>
      <c r="BA800" s="305"/>
      <c r="BB800" s="305"/>
      <c r="BC800" s="305"/>
      <c r="BD800" s="305"/>
      <c r="BE800" s="305"/>
      <c r="BF800" s="305"/>
      <c r="BG800" s="305"/>
      <c r="BH800" s="305"/>
      <c r="BI800" s="305"/>
      <c r="BJ800" s="305"/>
      <c r="BK800" s="305"/>
      <c r="BL800" s="305"/>
      <c r="BM800" s="305"/>
      <c r="BN800" s="305"/>
      <c r="BO800" s="305"/>
      <c r="BP800" s="305"/>
      <c r="BQ800" s="305"/>
      <c r="BR800" s="305"/>
      <c r="BS800" s="305"/>
      <c r="BT800" s="305"/>
      <c r="BU800" s="305"/>
      <c r="BV800" s="305"/>
      <c r="BW800" s="305"/>
      <c r="BX800" s="305"/>
      <c r="BY800" s="305"/>
      <c r="BZ800" s="305"/>
      <c r="CA800" s="305"/>
      <c r="CB800" s="305"/>
      <c r="CC800" s="305"/>
      <c r="CD800" s="305"/>
      <c r="CE800" s="305"/>
      <c r="CF800" s="305"/>
      <c r="CG800" s="305"/>
      <c r="CH800" s="305"/>
      <c r="CI800" s="305"/>
      <c r="CJ800" s="305"/>
      <c r="CK800" s="305"/>
      <c r="CL800" s="305"/>
      <c r="CM800" s="305"/>
      <c r="CN800" s="305"/>
      <c r="CO800" s="305"/>
      <c r="CP800" s="305"/>
      <c r="CQ800" s="305"/>
      <c r="CR800" s="305"/>
      <c r="CS800" s="305"/>
      <c r="CT800" s="305"/>
      <c r="CU800" s="305"/>
      <c r="CV800" s="305"/>
      <c r="CW800" s="305"/>
      <c r="CX800" s="305"/>
      <c r="CY800" s="305"/>
      <c r="CZ800" s="305"/>
      <c r="DA800" s="305"/>
      <c r="DB800" s="305"/>
      <c r="DC800" s="305"/>
      <c r="DD800" s="305"/>
      <c r="DE800" s="305"/>
      <c r="DF800" s="305"/>
      <c r="DG800" s="305"/>
      <c r="DH800" s="305"/>
      <c r="DI800" s="305"/>
    </row>
    <row r="801" spans="1:113" s="306" customFormat="1" ht="38.25">
      <c r="A801" s="363">
        <v>143</v>
      </c>
      <c r="B801" s="356">
        <v>27</v>
      </c>
      <c r="C801" s="361" t="s">
        <v>5119</v>
      </c>
      <c r="D801" s="308" t="s">
        <v>5120</v>
      </c>
      <c r="E801" s="308" t="s">
        <v>5121</v>
      </c>
      <c r="F801" s="308" t="s">
        <v>5122</v>
      </c>
      <c r="G801" s="4" t="s">
        <v>5123</v>
      </c>
      <c r="H801" s="33">
        <v>1</v>
      </c>
      <c r="I801" s="33"/>
      <c r="J801" s="33"/>
      <c r="K801" s="33" t="s">
        <v>5124</v>
      </c>
      <c r="L801" s="322" t="s">
        <v>5125</v>
      </c>
      <c r="M801" s="4"/>
      <c r="N801" s="305"/>
      <c r="O801" s="305"/>
      <c r="P801" s="305"/>
      <c r="Q801" s="305"/>
      <c r="R801" s="305"/>
      <c r="S801" s="305"/>
      <c r="T801" s="305"/>
      <c r="U801" s="305"/>
      <c r="V801" s="305"/>
      <c r="W801" s="305"/>
      <c r="X801" s="305"/>
      <c r="Y801" s="305"/>
      <c r="Z801" s="305"/>
      <c r="AA801" s="305"/>
      <c r="AB801" s="305"/>
      <c r="AC801" s="305"/>
      <c r="AD801" s="305"/>
      <c r="AE801" s="305"/>
      <c r="AF801" s="305"/>
      <c r="AG801" s="305"/>
      <c r="AH801" s="305"/>
      <c r="AI801" s="305"/>
      <c r="AJ801" s="305"/>
      <c r="AK801" s="305"/>
      <c r="AL801" s="305"/>
      <c r="AM801" s="305"/>
      <c r="AN801" s="305"/>
      <c r="AO801" s="305"/>
      <c r="AP801" s="305"/>
      <c r="AQ801" s="305"/>
      <c r="AR801" s="305"/>
      <c r="AS801" s="305"/>
      <c r="AT801" s="305"/>
      <c r="AU801" s="305"/>
      <c r="AV801" s="305"/>
      <c r="AW801" s="305"/>
      <c r="AX801" s="305"/>
      <c r="AY801" s="305"/>
      <c r="AZ801" s="305"/>
      <c r="BA801" s="305"/>
      <c r="BB801" s="305"/>
      <c r="BC801" s="305"/>
      <c r="BD801" s="305"/>
      <c r="BE801" s="305"/>
      <c r="BF801" s="305"/>
      <c r="BG801" s="305"/>
      <c r="BH801" s="305"/>
      <c r="BI801" s="305"/>
      <c r="BJ801" s="305"/>
      <c r="BK801" s="305"/>
      <c r="BL801" s="305"/>
      <c r="BM801" s="305"/>
      <c r="BN801" s="305"/>
      <c r="BO801" s="305"/>
      <c r="BP801" s="305"/>
      <c r="BQ801" s="305"/>
      <c r="BR801" s="305"/>
      <c r="BS801" s="305"/>
      <c r="BT801" s="305"/>
      <c r="BU801" s="305"/>
      <c r="BV801" s="305"/>
      <c r="BW801" s="305"/>
      <c r="BX801" s="305"/>
      <c r="BY801" s="305"/>
      <c r="BZ801" s="305"/>
      <c r="CA801" s="305"/>
      <c r="CB801" s="305"/>
      <c r="CC801" s="305"/>
      <c r="CD801" s="305"/>
      <c r="CE801" s="305"/>
      <c r="CF801" s="305"/>
      <c r="CG801" s="305"/>
      <c r="CH801" s="305"/>
      <c r="CI801" s="305"/>
      <c r="CJ801" s="305"/>
      <c r="CK801" s="305"/>
      <c r="CL801" s="305"/>
      <c r="CM801" s="305"/>
      <c r="CN801" s="305"/>
      <c r="CO801" s="305"/>
      <c r="CP801" s="305"/>
      <c r="CQ801" s="305"/>
      <c r="CR801" s="305"/>
      <c r="CS801" s="305"/>
      <c r="CT801" s="305"/>
      <c r="CU801" s="305"/>
      <c r="CV801" s="305"/>
      <c r="CW801" s="305"/>
      <c r="CX801" s="305"/>
      <c r="CY801" s="305"/>
      <c r="CZ801" s="305"/>
      <c r="DA801" s="305"/>
      <c r="DB801" s="305"/>
      <c r="DC801" s="305"/>
      <c r="DD801" s="305"/>
      <c r="DE801" s="305"/>
      <c r="DF801" s="305"/>
      <c r="DG801" s="305"/>
      <c r="DH801" s="305"/>
      <c r="DI801" s="305"/>
    </row>
    <row r="802" spans="1:113" s="306" customFormat="1" ht="38.25">
      <c r="A802" s="363">
        <v>144</v>
      </c>
      <c r="B802" s="356">
        <v>28</v>
      </c>
      <c r="C802" s="361" t="s">
        <v>5119</v>
      </c>
      <c r="D802" s="308" t="s">
        <v>5120</v>
      </c>
      <c r="E802" s="308" t="s">
        <v>5121</v>
      </c>
      <c r="F802" s="308" t="s">
        <v>5126</v>
      </c>
      <c r="G802" s="4" t="s">
        <v>5127</v>
      </c>
      <c r="H802" s="33">
        <v>4427</v>
      </c>
      <c r="I802" s="33"/>
      <c r="J802" s="33"/>
      <c r="K802" s="33" t="s">
        <v>5124</v>
      </c>
      <c r="L802" s="322" t="s">
        <v>5128</v>
      </c>
      <c r="M802" s="4"/>
      <c r="N802" s="305"/>
      <c r="O802" s="305"/>
      <c r="P802" s="305"/>
      <c r="Q802" s="305"/>
      <c r="R802" s="305"/>
      <c r="S802" s="305"/>
      <c r="T802" s="305"/>
      <c r="U802" s="305"/>
      <c r="V802" s="305"/>
      <c r="W802" s="305"/>
      <c r="X802" s="305"/>
      <c r="Y802" s="305"/>
      <c r="Z802" s="305"/>
      <c r="AA802" s="305"/>
      <c r="AB802" s="305"/>
      <c r="AC802" s="305"/>
      <c r="AD802" s="305"/>
      <c r="AE802" s="305"/>
      <c r="AF802" s="305"/>
      <c r="AG802" s="305"/>
      <c r="AH802" s="305"/>
      <c r="AI802" s="305"/>
      <c r="AJ802" s="305"/>
      <c r="AK802" s="305"/>
      <c r="AL802" s="305"/>
      <c r="AM802" s="305"/>
      <c r="AN802" s="305"/>
      <c r="AO802" s="305"/>
      <c r="AP802" s="305"/>
      <c r="AQ802" s="305"/>
      <c r="AR802" s="305"/>
      <c r="AS802" s="305"/>
      <c r="AT802" s="305"/>
      <c r="AU802" s="305"/>
      <c r="AV802" s="305"/>
      <c r="AW802" s="305"/>
      <c r="AX802" s="305"/>
      <c r="AY802" s="305"/>
      <c r="AZ802" s="305"/>
      <c r="BA802" s="305"/>
      <c r="BB802" s="305"/>
      <c r="BC802" s="305"/>
      <c r="BD802" s="305"/>
      <c r="BE802" s="305"/>
      <c r="BF802" s="305"/>
      <c r="BG802" s="305"/>
      <c r="BH802" s="305"/>
      <c r="BI802" s="305"/>
      <c r="BJ802" s="305"/>
      <c r="BK802" s="305"/>
      <c r="BL802" s="305"/>
      <c r="BM802" s="305"/>
      <c r="BN802" s="305"/>
      <c r="BO802" s="305"/>
      <c r="BP802" s="305"/>
      <c r="BQ802" s="305"/>
      <c r="BR802" s="305"/>
      <c r="BS802" s="305"/>
      <c r="BT802" s="305"/>
      <c r="BU802" s="305"/>
      <c r="BV802" s="305"/>
      <c r="BW802" s="305"/>
      <c r="BX802" s="305"/>
      <c r="BY802" s="305"/>
      <c r="BZ802" s="305"/>
      <c r="CA802" s="305"/>
      <c r="CB802" s="305"/>
      <c r="CC802" s="305"/>
      <c r="CD802" s="305"/>
      <c r="CE802" s="305"/>
      <c r="CF802" s="305"/>
      <c r="CG802" s="305"/>
      <c r="CH802" s="305"/>
      <c r="CI802" s="305"/>
      <c r="CJ802" s="305"/>
      <c r="CK802" s="305"/>
      <c r="CL802" s="305"/>
      <c r="CM802" s="305"/>
      <c r="CN802" s="305"/>
      <c r="CO802" s="305"/>
      <c r="CP802" s="305"/>
      <c r="CQ802" s="305"/>
      <c r="CR802" s="305"/>
      <c r="CS802" s="305"/>
      <c r="CT802" s="305"/>
      <c r="CU802" s="305"/>
      <c r="CV802" s="305"/>
      <c r="CW802" s="305"/>
      <c r="CX802" s="305"/>
      <c r="CY802" s="305"/>
      <c r="CZ802" s="305"/>
      <c r="DA802" s="305"/>
      <c r="DB802" s="305"/>
      <c r="DC802" s="305"/>
      <c r="DD802" s="305"/>
      <c r="DE802" s="305"/>
      <c r="DF802" s="305"/>
      <c r="DG802" s="305"/>
      <c r="DH802" s="305"/>
      <c r="DI802" s="305"/>
    </row>
    <row r="803" spans="1:113" s="306" customFormat="1" ht="38.25">
      <c r="A803" s="363">
        <v>145</v>
      </c>
      <c r="B803" s="356">
        <v>29</v>
      </c>
      <c r="C803" s="361" t="s">
        <v>5119</v>
      </c>
      <c r="D803" s="308" t="s">
        <v>5120</v>
      </c>
      <c r="E803" s="308" t="s">
        <v>5121</v>
      </c>
      <c r="F803" s="322" t="s">
        <v>5129</v>
      </c>
      <c r="G803" s="4" t="s">
        <v>5130</v>
      </c>
      <c r="H803" s="33">
        <v>21644</v>
      </c>
      <c r="I803" s="33"/>
      <c r="J803" s="33"/>
      <c r="K803" s="33" t="s">
        <v>5124</v>
      </c>
      <c r="L803" s="322" t="s">
        <v>5131</v>
      </c>
      <c r="M803" s="4"/>
      <c r="N803" s="305"/>
      <c r="O803" s="305"/>
      <c r="P803" s="305"/>
      <c r="Q803" s="305"/>
      <c r="R803" s="305"/>
      <c r="S803" s="305"/>
      <c r="T803" s="305"/>
      <c r="U803" s="305"/>
      <c r="V803" s="305"/>
      <c r="W803" s="305"/>
      <c r="X803" s="305"/>
      <c r="Y803" s="305"/>
      <c r="Z803" s="305"/>
      <c r="AA803" s="305"/>
      <c r="AB803" s="305"/>
      <c r="AC803" s="305"/>
      <c r="AD803" s="305"/>
      <c r="AE803" s="305"/>
      <c r="AF803" s="305"/>
      <c r="AG803" s="305"/>
      <c r="AH803" s="305"/>
      <c r="AI803" s="305"/>
      <c r="AJ803" s="305"/>
      <c r="AK803" s="305"/>
      <c r="AL803" s="305"/>
      <c r="AM803" s="305"/>
      <c r="AN803" s="305"/>
      <c r="AO803" s="305"/>
      <c r="AP803" s="305"/>
      <c r="AQ803" s="305"/>
      <c r="AR803" s="305"/>
      <c r="AS803" s="305"/>
      <c r="AT803" s="305"/>
      <c r="AU803" s="305"/>
      <c r="AV803" s="305"/>
      <c r="AW803" s="305"/>
      <c r="AX803" s="305"/>
      <c r="AY803" s="305"/>
      <c r="AZ803" s="305"/>
      <c r="BA803" s="305"/>
      <c r="BB803" s="305"/>
      <c r="BC803" s="305"/>
      <c r="BD803" s="305"/>
      <c r="BE803" s="305"/>
      <c r="BF803" s="305"/>
      <c r="BG803" s="305"/>
      <c r="BH803" s="305"/>
      <c r="BI803" s="305"/>
      <c r="BJ803" s="305"/>
      <c r="BK803" s="305"/>
      <c r="BL803" s="305"/>
      <c r="BM803" s="305"/>
      <c r="BN803" s="305"/>
      <c r="BO803" s="305"/>
      <c r="BP803" s="305"/>
      <c r="BQ803" s="305"/>
      <c r="BR803" s="305"/>
      <c r="BS803" s="305"/>
      <c r="BT803" s="305"/>
      <c r="BU803" s="305"/>
      <c r="BV803" s="305"/>
      <c r="BW803" s="305"/>
      <c r="BX803" s="305"/>
      <c r="BY803" s="305"/>
      <c r="BZ803" s="305"/>
      <c r="CA803" s="305"/>
      <c r="CB803" s="305"/>
      <c r="CC803" s="305"/>
      <c r="CD803" s="305"/>
      <c r="CE803" s="305"/>
      <c r="CF803" s="305"/>
      <c r="CG803" s="305"/>
      <c r="CH803" s="305"/>
      <c r="CI803" s="305"/>
      <c r="CJ803" s="305"/>
      <c r="CK803" s="305"/>
      <c r="CL803" s="305"/>
      <c r="CM803" s="305"/>
      <c r="CN803" s="305"/>
      <c r="CO803" s="305"/>
      <c r="CP803" s="305"/>
      <c r="CQ803" s="305"/>
      <c r="CR803" s="305"/>
      <c r="CS803" s="305"/>
      <c r="CT803" s="305"/>
      <c r="CU803" s="305"/>
      <c r="CV803" s="305"/>
      <c r="CW803" s="305"/>
      <c r="CX803" s="305"/>
      <c r="CY803" s="305"/>
      <c r="CZ803" s="305"/>
      <c r="DA803" s="305"/>
      <c r="DB803" s="305"/>
      <c r="DC803" s="305"/>
      <c r="DD803" s="305"/>
      <c r="DE803" s="305"/>
      <c r="DF803" s="305"/>
      <c r="DG803" s="305"/>
      <c r="DH803" s="305"/>
      <c r="DI803" s="305"/>
    </row>
    <row r="804" spans="1:113" s="306" customFormat="1" ht="63.75">
      <c r="A804" s="363">
        <v>146</v>
      </c>
      <c r="B804" s="356">
        <v>30</v>
      </c>
      <c r="C804" s="357" t="s">
        <v>1039</v>
      </c>
      <c r="D804" s="365" t="s">
        <v>5132</v>
      </c>
      <c r="E804" s="4" t="s">
        <v>5133</v>
      </c>
      <c r="F804" s="4" t="s">
        <v>5134</v>
      </c>
      <c r="G804" s="4" t="s">
        <v>5135</v>
      </c>
      <c r="H804" s="33">
        <v>1320</v>
      </c>
      <c r="I804" s="33"/>
      <c r="J804" s="33"/>
      <c r="K804" s="33" t="s">
        <v>5136</v>
      </c>
      <c r="L804" s="4" t="s">
        <v>5137</v>
      </c>
      <c r="M804" s="4"/>
      <c r="N804" s="305"/>
      <c r="O804" s="305"/>
      <c r="P804" s="305"/>
      <c r="Q804" s="305"/>
      <c r="R804" s="305"/>
      <c r="S804" s="305"/>
      <c r="T804" s="305"/>
      <c r="U804" s="305"/>
      <c r="V804" s="305"/>
      <c r="W804" s="305"/>
      <c r="X804" s="305"/>
      <c r="Y804" s="305"/>
      <c r="Z804" s="305"/>
      <c r="AA804" s="305"/>
      <c r="AB804" s="305"/>
      <c r="AC804" s="305"/>
      <c r="AD804" s="305"/>
      <c r="AE804" s="305"/>
      <c r="AF804" s="305"/>
      <c r="AG804" s="305"/>
      <c r="AH804" s="305"/>
      <c r="AI804" s="305"/>
      <c r="AJ804" s="305"/>
      <c r="AK804" s="305"/>
      <c r="AL804" s="305"/>
      <c r="AM804" s="305"/>
      <c r="AN804" s="305"/>
      <c r="AO804" s="305"/>
      <c r="AP804" s="305"/>
      <c r="AQ804" s="305"/>
      <c r="AR804" s="305"/>
      <c r="AS804" s="305"/>
      <c r="AT804" s="305"/>
      <c r="AU804" s="305"/>
      <c r="AV804" s="305"/>
      <c r="AW804" s="305"/>
      <c r="AX804" s="305"/>
      <c r="AY804" s="305"/>
      <c r="AZ804" s="305"/>
      <c r="BA804" s="305"/>
      <c r="BB804" s="305"/>
      <c r="BC804" s="305"/>
      <c r="BD804" s="305"/>
      <c r="BE804" s="305"/>
      <c r="BF804" s="305"/>
      <c r="BG804" s="305"/>
      <c r="BH804" s="305"/>
      <c r="BI804" s="305"/>
      <c r="BJ804" s="305"/>
      <c r="BK804" s="305"/>
      <c r="BL804" s="305"/>
      <c r="BM804" s="305"/>
      <c r="BN804" s="305"/>
      <c r="BO804" s="305"/>
      <c r="BP804" s="305"/>
      <c r="BQ804" s="305"/>
      <c r="BR804" s="305"/>
      <c r="BS804" s="305"/>
      <c r="BT804" s="305"/>
      <c r="BU804" s="305"/>
      <c r="BV804" s="305"/>
      <c r="BW804" s="305"/>
      <c r="BX804" s="305"/>
      <c r="BY804" s="305"/>
      <c r="BZ804" s="305"/>
      <c r="CA804" s="305"/>
      <c r="CB804" s="305"/>
      <c r="CC804" s="305"/>
      <c r="CD804" s="305"/>
      <c r="CE804" s="305"/>
      <c r="CF804" s="305"/>
      <c r="CG804" s="305"/>
      <c r="CH804" s="305"/>
      <c r="CI804" s="305"/>
      <c r="CJ804" s="305"/>
      <c r="CK804" s="305"/>
      <c r="CL804" s="305"/>
      <c r="CM804" s="305"/>
      <c r="CN804" s="305"/>
      <c r="CO804" s="305"/>
      <c r="CP804" s="305"/>
      <c r="CQ804" s="305"/>
      <c r="CR804" s="305"/>
      <c r="CS804" s="305"/>
      <c r="CT804" s="305"/>
      <c r="CU804" s="305"/>
      <c r="CV804" s="305"/>
      <c r="CW804" s="305"/>
      <c r="CX804" s="305"/>
      <c r="CY804" s="305"/>
      <c r="CZ804" s="305"/>
      <c r="DA804" s="305"/>
      <c r="DB804" s="305"/>
      <c r="DC804" s="305"/>
      <c r="DD804" s="305"/>
      <c r="DE804" s="305"/>
      <c r="DF804" s="305"/>
      <c r="DG804" s="305"/>
      <c r="DH804" s="305"/>
      <c r="DI804" s="305"/>
    </row>
    <row r="805" spans="1:113" s="306" customFormat="1" ht="63.75">
      <c r="A805" s="363">
        <v>147</v>
      </c>
      <c r="B805" s="356">
        <v>31</v>
      </c>
      <c r="C805" s="357" t="s">
        <v>1039</v>
      </c>
      <c r="D805" s="365" t="s">
        <v>5132</v>
      </c>
      <c r="E805" s="4" t="s">
        <v>5138</v>
      </c>
      <c r="F805" s="4" t="s">
        <v>5139</v>
      </c>
      <c r="G805" s="4" t="s">
        <v>5140</v>
      </c>
      <c r="H805" s="33">
        <v>800</v>
      </c>
      <c r="I805" s="33"/>
      <c r="J805" s="33"/>
      <c r="K805" s="33" t="s">
        <v>5136</v>
      </c>
      <c r="L805" s="4" t="s">
        <v>5141</v>
      </c>
      <c r="M805" s="4"/>
      <c r="N805" s="305"/>
      <c r="O805" s="305"/>
      <c r="P805" s="305"/>
      <c r="Q805" s="305"/>
      <c r="R805" s="305"/>
      <c r="S805" s="305"/>
      <c r="T805" s="305"/>
      <c r="U805" s="305"/>
      <c r="V805" s="305"/>
      <c r="W805" s="305"/>
      <c r="X805" s="305"/>
      <c r="Y805" s="305"/>
      <c r="Z805" s="305"/>
      <c r="AA805" s="305"/>
      <c r="AB805" s="305"/>
      <c r="AC805" s="305"/>
      <c r="AD805" s="305"/>
      <c r="AE805" s="305"/>
      <c r="AF805" s="305"/>
      <c r="AG805" s="305"/>
      <c r="AH805" s="305"/>
      <c r="AI805" s="305"/>
      <c r="AJ805" s="305"/>
      <c r="AK805" s="305"/>
      <c r="AL805" s="305"/>
      <c r="AM805" s="305"/>
      <c r="AN805" s="305"/>
      <c r="AO805" s="305"/>
      <c r="AP805" s="305"/>
      <c r="AQ805" s="305"/>
      <c r="AR805" s="305"/>
      <c r="AS805" s="305"/>
      <c r="AT805" s="305"/>
      <c r="AU805" s="305"/>
      <c r="AV805" s="305"/>
      <c r="AW805" s="305"/>
      <c r="AX805" s="305"/>
      <c r="AY805" s="305"/>
      <c r="AZ805" s="305"/>
      <c r="BA805" s="305"/>
      <c r="BB805" s="305"/>
      <c r="BC805" s="305"/>
      <c r="BD805" s="305"/>
      <c r="BE805" s="305"/>
      <c r="BF805" s="305"/>
      <c r="BG805" s="305"/>
      <c r="BH805" s="305"/>
      <c r="BI805" s="305"/>
      <c r="BJ805" s="305"/>
      <c r="BK805" s="305"/>
      <c r="BL805" s="305"/>
      <c r="BM805" s="305"/>
      <c r="BN805" s="305"/>
      <c r="BO805" s="305"/>
      <c r="BP805" s="305"/>
      <c r="BQ805" s="305"/>
      <c r="BR805" s="305"/>
      <c r="BS805" s="305"/>
      <c r="BT805" s="305"/>
      <c r="BU805" s="305"/>
      <c r="BV805" s="305"/>
      <c r="BW805" s="305"/>
      <c r="BX805" s="305"/>
      <c r="BY805" s="305"/>
      <c r="BZ805" s="305"/>
      <c r="CA805" s="305"/>
      <c r="CB805" s="305"/>
      <c r="CC805" s="305"/>
      <c r="CD805" s="305"/>
      <c r="CE805" s="305"/>
      <c r="CF805" s="305"/>
      <c r="CG805" s="305"/>
      <c r="CH805" s="305"/>
      <c r="CI805" s="305"/>
      <c r="CJ805" s="305"/>
      <c r="CK805" s="305"/>
      <c r="CL805" s="305"/>
      <c r="CM805" s="305"/>
      <c r="CN805" s="305"/>
      <c r="CO805" s="305"/>
      <c r="CP805" s="305"/>
      <c r="CQ805" s="305"/>
      <c r="CR805" s="305"/>
      <c r="CS805" s="305"/>
      <c r="CT805" s="305"/>
      <c r="CU805" s="305"/>
      <c r="CV805" s="305"/>
      <c r="CW805" s="305"/>
      <c r="CX805" s="305"/>
      <c r="CY805" s="305"/>
      <c r="CZ805" s="305"/>
      <c r="DA805" s="305"/>
      <c r="DB805" s="305"/>
      <c r="DC805" s="305"/>
      <c r="DD805" s="305"/>
      <c r="DE805" s="305"/>
      <c r="DF805" s="305"/>
      <c r="DG805" s="305"/>
      <c r="DH805" s="305"/>
      <c r="DI805" s="305"/>
    </row>
    <row r="806" spans="1:113" s="306" customFormat="1" ht="51">
      <c r="A806" s="363">
        <v>148</v>
      </c>
      <c r="B806" s="356">
        <v>32</v>
      </c>
      <c r="C806" s="357" t="s">
        <v>5142</v>
      </c>
      <c r="D806" s="365" t="s">
        <v>5143</v>
      </c>
      <c r="E806" s="4" t="s">
        <v>5144</v>
      </c>
      <c r="F806" s="4" t="s">
        <v>5145</v>
      </c>
      <c r="G806" s="4" t="s">
        <v>5146</v>
      </c>
      <c r="H806" s="33">
        <v>21000</v>
      </c>
      <c r="I806" s="33"/>
      <c r="J806" s="33"/>
      <c r="K806" s="33" t="s">
        <v>2300</v>
      </c>
      <c r="L806" s="345" t="s">
        <v>5147</v>
      </c>
      <c r="M806" s="4"/>
      <c r="N806" s="305"/>
      <c r="O806" s="305"/>
      <c r="P806" s="305"/>
      <c r="Q806" s="305"/>
      <c r="R806" s="305"/>
      <c r="S806" s="305"/>
      <c r="T806" s="305"/>
      <c r="U806" s="305"/>
      <c r="V806" s="305"/>
      <c r="W806" s="305"/>
      <c r="X806" s="305"/>
      <c r="Y806" s="305"/>
      <c r="Z806" s="305"/>
      <c r="AA806" s="305"/>
      <c r="AB806" s="305"/>
      <c r="AC806" s="305"/>
      <c r="AD806" s="305"/>
      <c r="AE806" s="305"/>
      <c r="AF806" s="305"/>
      <c r="AG806" s="305"/>
      <c r="AH806" s="305"/>
      <c r="AI806" s="305"/>
      <c r="AJ806" s="305"/>
      <c r="AK806" s="305"/>
      <c r="AL806" s="305"/>
      <c r="AM806" s="305"/>
      <c r="AN806" s="305"/>
      <c r="AO806" s="305"/>
      <c r="AP806" s="305"/>
      <c r="AQ806" s="305"/>
      <c r="AR806" s="305"/>
      <c r="AS806" s="305"/>
      <c r="AT806" s="305"/>
      <c r="AU806" s="305"/>
      <c r="AV806" s="305"/>
      <c r="AW806" s="305"/>
      <c r="AX806" s="305"/>
      <c r="AY806" s="305"/>
      <c r="AZ806" s="305"/>
      <c r="BA806" s="305"/>
      <c r="BB806" s="305"/>
      <c r="BC806" s="305"/>
      <c r="BD806" s="305"/>
      <c r="BE806" s="305"/>
      <c r="BF806" s="305"/>
      <c r="BG806" s="305"/>
      <c r="BH806" s="305"/>
      <c r="BI806" s="305"/>
      <c r="BJ806" s="305"/>
      <c r="BK806" s="305"/>
      <c r="BL806" s="305"/>
      <c r="BM806" s="305"/>
      <c r="BN806" s="305"/>
      <c r="BO806" s="305"/>
      <c r="BP806" s="305"/>
      <c r="BQ806" s="305"/>
      <c r="BR806" s="305"/>
      <c r="BS806" s="305"/>
      <c r="BT806" s="305"/>
      <c r="BU806" s="305"/>
      <c r="BV806" s="305"/>
      <c r="BW806" s="305"/>
      <c r="BX806" s="305"/>
      <c r="BY806" s="305"/>
      <c r="BZ806" s="305"/>
      <c r="CA806" s="305"/>
      <c r="CB806" s="305"/>
      <c r="CC806" s="305"/>
      <c r="CD806" s="305"/>
      <c r="CE806" s="305"/>
      <c r="CF806" s="305"/>
      <c r="CG806" s="305"/>
      <c r="CH806" s="305"/>
      <c r="CI806" s="305"/>
      <c r="CJ806" s="305"/>
      <c r="CK806" s="305"/>
      <c r="CL806" s="305"/>
      <c r="CM806" s="305"/>
      <c r="CN806" s="305"/>
      <c r="CO806" s="305"/>
      <c r="CP806" s="305"/>
      <c r="CQ806" s="305"/>
      <c r="CR806" s="305"/>
      <c r="CS806" s="305"/>
      <c r="CT806" s="305"/>
      <c r="CU806" s="305"/>
      <c r="CV806" s="305"/>
      <c r="CW806" s="305"/>
      <c r="CX806" s="305"/>
      <c r="CY806" s="305"/>
      <c r="CZ806" s="305"/>
      <c r="DA806" s="305"/>
      <c r="DB806" s="305"/>
      <c r="DC806" s="305"/>
      <c r="DD806" s="305"/>
      <c r="DE806" s="305"/>
      <c r="DF806" s="305"/>
      <c r="DG806" s="305"/>
      <c r="DH806" s="305"/>
      <c r="DI806" s="305"/>
    </row>
    <row r="807" spans="1:113" s="306" customFormat="1" ht="63.75">
      <c r="A807" s="363">
        <v>149</v>
      </c>
      <c r="B807" s="356">
        <v>33</v>
      </c>
      <c r="C807" s="366" t="s">
        <v>5148</v>
      </c>
      <c r="D807" s="365" t="s">
        <v>5132</v>
      </c>
      <c r="E807" s="365" t="s">
        <v>5149</v>
      </c>
      <c r="F807" s="365" t="s">
        <v>5150</v>
      </c>
      <c r="G807" s="4" t="s">
        <v>4767</v>
      </c>
      <c r="H807" s="33">
        <v>10000</v>
      </c>
      <c r="I807" s="33"/>
      <c r="J807" s="33"/>
      <c r="K807" s="33" t="s">
        <v>5151</v>
      </c>
      <c r="L807" s="365" t="s">
        <v>5152</v>
      </c>
      <c r="M807" s="4"/>
      <c r="N807" s="305"/>
      <c r="O807" s="305"/>
      <c r="P807" s="305"/>
      <c r="Q807" s="305"/>
      <c r="R807" s="305"/>
      <c r="S807" s="305"/>
      <c r="T807" s="305"/>
      <c r="U807" s="305"/>
      <c r="V807" s="305"/>
      <c r="W807" s="305"/>
      <c r="X807" s="305"/>
      <c r="Y807" s="305"/>
      <c r="Z807" s="305"/>
      <c r="AA807" s="305"/>
      <c r="AB807" s="305"/>
      <c r="AC807" s="305"/>
      <c r="AD807" s="305"/>
      <c r="AE807" s="305"/>
      <c r="AF807" s="305"/>
      <c r="AG807" s="305"/>
      <c r="AH807" s="305"/>
      <c r="AI807" s="305"/>
      <c r="AJ807" s="305"/>
      <c r="AK807" s="305"/>
      <c r="AL807" s="305"/>
      <c r="AM807" s="305"/>
      <c r="AN807" s="305"/>
      <c r="AO807" s="305"/>
      <c r="AP807" s="305"/>
      <c r="AQ807" s="305"/>
      <c r="AR807" s="305"/>
      <c r="AS807" s="305"/>
      <c r="AT807" s="305"/>
      <c r="AU807" s="305"/>
      <c r="AV807" s="305"/>
      <c r="AW807" s="305"/>
      <c r="AX807" s="305"/>
      <c r="AY807" s="305"/>
      <c r="AZ807" s="305"/>
      <c r="BA807" s="305"/>
      <c r="BB807" s="305"/>
      <c r="BC807" s="305"/>
      <c r="BD807" s="305"/>
      <c r="BE807" s="305"/>
      <c r="BF807" s="305"/>
      <c r="BG807" s="305"/>
      <c r="BH807" s="305"/>
      <c r="BI807" s="305"/>
      <c r="BJ807" s="305"/>
      <c r="BK807" s="305"/>
      <c r="BL807" s="305"/>
      <c r="BM807" s="305"/>
      <c r="BN807" s="305"/>
      <c r="BO807" s="305"/>
      <c r="BP807" s="305"/>
      <c r="BQ807" s="305"/>
      <c r="BR807" s="305"/>
      <c r="BS807" s="305"/>
      <c r="BT807" s="305"/>
      <c r="BU807" s="305"/>
      <c r="BV807" s="305"/>
      <c r="BW807" s="305"/>
      <c r="BX807" s="305"/>
      <c r="BY807" s="305"/>
      <c r="BZ807" s="305"/>
      <c r="CA807" s="305"/>
      <c r="CB807" s="305"/>
      <c r="CC807" s="305"/>
      <c r="CD807" s="305"/>
      <c r="CE807" s="305"/>
      <c r="CF807" s="305"/>
      <c r="CG807" s="305"/>
      <c r="CH807" s="305"/>
      <c r="CI807" s="305"/>
      <c r="CJ807" s="305"/>
      <c r="CK807" s="305"/>
      <c r="CL807" s="305"/>
      <c r="CM807" s="305"/>
      <c r="CN807" s="305"/>
      <c r="CO807" s="305"/>
      <c r="CP807" s="305"/>
      <c r="CQ807" s="305"/>
      <c r="CR807" s="305"/>
      <c r="CS807" s="305"/>
      <c r="CT807" s="305"/>
      <c r="CU807" s="305"/>
      <c r="CV807" s="305"/>
      <c r="CW807" s="305"/>
      <c r="CX807" s="305"/>
      <c r="CY807" s="305"/>
      <c r="CZ807" s="305"/>
      <c r="DA807" s="305"/>
      <c r="DB807" s="305"/>
      <c r="DC807" s="305"/>
      <c r="DD807" s="305"/>
      <c r="DE807" s="305"/>
      <c r="DF807" s="305"/>
      <c r="DG807" s="305"/>
      <c r="DH807" s="305"/>
      <c r="DI807" s="305"/>
    </row>
    <row r="808" spans="1:113" s="306" customFormat="1" ht="63.75">
      <c r="A808" s="363">
        <v>150</v>
      </c>
      <c r="B808" s="356">
        <v>34</v>
      </c>
      <c r="C808" s="361" t="s">
        <v>5153</v>
      </c>
      <c r="D808" s="308" t="s">
        <v>5102</v>
      </c>
      <c r="E808" s="308" t="s">
        <v>5154</v>
      </c>
      <c r="F808" s="308" t="s">
        <v>5155</v>
      </c>
      <c r="G808" s="4" t="s">
        <v>4632</v>
      </c>
      <c r="H808" s="33">
        <v>7200</v>
      </c>
      <c r="I808" s="33"/>
      <c r="J808" s="33"/>
      <c r="K808" s="33" t="s">
        <v>4971</v>
      </c>
      <c r="L808" s="308" t="s">
        <v>5156</v>
      </c>
      <c r="M808" s="4"/>
      <c r="N808" s="305"/>
      <c r="O808" s="305"/>
      <c r="P808" s="305"/>
      <c r="Q808" s="305"/>
      <c r="R808" s="305"/>
      <c r="S808" s="305"/>
      <c r="T808" s="305"/>
      <c r="U808" s="305"/>
      <c r="V808" s="305"/>
      <c r="W808" s="305"/>
      <c r="X808" s="305"/>
      <c r="Y808" s="305"/>
      <c r="Z808" s="305"/>
      <c r="AA808" s="305"/>
      <c r="AB808" s="305"/>
      <c r="AC808" s="305"/>
      <c r="AD808" s="305"/>
      <c r="AE808" s="305"/>
      <c r="AF808" s="305"/>
      <c r="AG808" s="305"/>
      <c r="AH808" s="305"/>
      <c r="AI808" s="305"/>
      <c r="AJ808" s="305"/>
      <c r="AK808" s="305"/>
      <c r="AL808" s="305"/>
      <c r="AM808" s="305"/>
      <c r="AN808" s="305"/>
      <c r="AO808" s="305"/>
      <c r="AP808" s="305"/>
      <c r="AQ808" s="305"/>
      <c r="AR808" s="305"/>
      <c r="AS808" s="305"/>
      <c r="AT808" s="305"/>
      <c r="AU808" s="305"/>
      <c r="AV808" s="305"/>
      <c r="AW808" s="305"/>
      <c r="AX808" s="305"/>
      <c r="AY808" s="305"/>
      <c r="AZ808" s="305"/>
      <c r="BA808" s="305"/>
      <c r="BB808" s="305"/>
      <c r="BC808" s="305"/>
      <c r="BD808" s="305"/>
      <c r="BE808" s="305"/>
      <c r="BF808" s="305"/>
      <c r="BG808" s="305"/>
      <c r="BH808" s="305"/>
      <c r="BI808" s="305"/>
      <c r="BJ808" s="305"/>
      <c r="BK808" s="305"/>
      <c r="BL808" s="305"/>
      <c r="BM808" s="305"/>
      <c r="BN808" s="305"/>
      <c r="BO808" s="305"/>
      <c r="BP808" s="305"/>
      <c r="BQ808" s="305"/>
      <c r="BR808" s="305"/>
      <c r="BS808" s="305"/>
      <c r="BT808" s="305"/>
      <c r="BU808" s="305"/>
      <c r="BV808" s="305"/>
      <c r="BW808" s="305"/>
      <c r="BX808" s="305"/>
      <c r="BY808" s="305"/>
      <c r="BZ808" s="305"/>
      <c r="CA808" s="305"/>
      <c r="CB808" s="305"/>
      <c r="CC808" s="305"/>
      <c r="CD808" s="305"/>
      <c r="CE808" s="305"/>
      <c r="CF808" s="305"/>
      <c r="CG808" s="305"/>
      <c r="CH808" s="305"/>
      <c r="CI808" s="305"/>
      <c r="CJ808" s="305"/>
      <c r="CK808" s="305"/>
      <c r="CL808" s="305"/>
      <c r="CM808" s="305"/>
      <c r="CN808" s="305"/>
      <c r="CO808" s="305"/>
      <c r="CP808" s="305"/>
      <c r="CQ808" s="305"/>
      <c r="CR808" s="305"/>
      <c r="CS808" s="305"/>
      <c r="CT808" s="305"/>
      <c r="CU808" s="305"/>
      <c r="CV808" s="305"/>
      <c r="CW808" s="305"/>
      <c r="CX808" s="305"/>
      <c r="CY808" s="305"/>
      <c r="CZ808" s="305"/>
      <c r="DA808" s="305"/>
      <c r="DB808" s="305"/>
      <c r="DC808" s="305"/>
      <c r="DD808" s="305"/>
      <c r="DE808" s="305"/>
      <c r="DF808" s="305"/>
      <c r="DG808" s="305"/>
      <c r="DH808" s="305"/>
      <c r="DI808" s="305"/>
    </row>
    <row r="809" spans="1:113" s="306" customFormat="1" ht="51">
      <c r="A809" s="363">
        <v>151</v>
      </c>
      <c r="B809" s="356">
        <v>35</v>
      </c>
      <c r="C809" s="361" t="s">
        <v>5157</v>
      </c>
      <c r="D809" s="308" t="s">
        <v>5158</v>
      </c>
      <c r="E809" s="308" t="s">
        <v>5159</v>
      </c>
      <c r="F809" s="308" t="s">
        <v>5160</v>
      </c>
      <c r="G809" s="4" t="s">
        <v>5161</v>
      </c>
      <c r="H809" s="33"/>
      <c r="I809" s="33"/>
      <c r="J809" s="33">
        <v>8234</v>
      </c>
      <c r="K809" s="33" t="s">
        <v>4971</v>
      </c>
      <c r="L809" s="308" t="s">
        <v>5162</v>
      </c>
      <c r="M809" s="4"/>
      <c r="N809" s="305"/>
      <c r="O809" s="305"/>
      <c r="P809" s="305"/>
      <c r="Q809" s="305"/>
      <c r="R809" s="305"/>
      <c r="S809" s="305"/>
      <c r="T809" s="305"/>
      <c r="U809" s="305"/>
      <c r="V809" s="305"/>
      <c r="W809" s="305"/>
      <c r="X809" s="305"/>
      <c r="Y809" s="305"/>
      <c r="Z809" s="305"/>
      <c r="AA809" s="305"/>
      <c r="AB809" s="305"/>
      <c r="AC809" s="305"/>
      <c r="AD809" s="305"/>
      <c r="AE809" s="305"/>
      <c r="AF809" s="305"/>
      <c r="AG809" s="305"/>
      <c r="AH809" s="305"/>
      <c r="AI809" s="305"/>
      <c r="AJ809" s="305"/>
      <c r="AK809" s="305"/>
      <c r="AL809" s="305"/>
      <c r="AM809" s="305"/>
      <c r="AN809" s="305"/>
      <c r="AO809" s="305"/>
      <c r="AP809" s="305"/>
      <c r="AQ809" s="305"/>
      <c r="AR809" s="305"/>
      <c r="AS809" s="305"/>
      <c r="AT809" s="305"/>
      <c r="AU809" s="305"/>
      <c r="AV809" s="305"/>
      <c r="AW809" s="305"/>
      <c r="AX809" s="305"/>
      <c r="AY809" s="305"/>
      <c r="AZ809" s="305"/>
      <c r="BA809" s="305"/>
      <c r="BB809" s="305"/>
      <c r="BC809" s="305"/>
      <c r="BD809" s="305"/>
      <c r="BE809" s="305"/>
      <c r="BF809" s="305"/>
      <c r="BG809" s="305"/>
      <c r="BH809" s="305"/>
      <c r="BI809" s="305"/>
      <c r="BJ809" s="305"/>
      <c r="BK809" s="305"/>
      <c r="BL809" s="305"/>
      <c r="BM809" s="305"/>
      <c r="BN809" s="305"/>
      <c r="BO809" s="305"/>
      <c r="BP809" s="305"/>
      <c r="BQ809" s="305"/>
      <c r="BR809" s="305"/>
      <c r="BS809" s="305"/>
      <c r="BT809" s="305"/>
      <c r="BU809" s="305"/>
      <c r="BV809" s="305"/>
      <c r="BW809" s="305"/>
      <c r="BX809" s="305"/>
      <c r="BY809" s="305"/>
      <c r="BZ809" s="305"/>
      <c r="CA809" s="305"/>
      <c r="CB809" s="305"/>
      <c r="CC809" s="305"/>
      <c r="CD809" s="305"/>
      <c r="CE809" s="305"/>
      <c r="CF809" s="305"/>
      <c r="CG809" s="305"/>
      <c r="CH809" s="305"/>
      <c r="CI809" s="305"/>
      <c r="CJ809" s="305"/>
      <c r="CK809" s="305"/>
      <c r="CL809" s="305"/>
      <c r="CM809" s="305"/>
      <c r="CN809" s="305"/>
      <c r="CO809" s="305"/>
      <c r="CP809" s="305"/>
      <c r="CQ809" s="305"/>
      <c r="CR809" s="305"/>
      <c r="CS809" s="305"/>
      <c r="CT809" s="305"/>
      <c r="CU809" s="305"/>
      <c r="CV809" s="305"/>
      <c r="CW809" s="305"/>
      <c r="CX809" s="305"/>
      <c r="CY809" s="305"/>
      <c r="CZ809" s="305"/>
      <c r="DA809" s="305"/>
      <c r="DB809" s="305"/>
      <c r="DC809" s="305"/>
      <c r="DD809" s="305"/>
      <c r="DE809" s="305"/>
      <c r="DF809" s="305"/>
      <c r="DG809" s="305"/>
      <c r="DH809" s="305"/>
      <c r="DI809" s="305"/>
    </row>
    <row r="810" spans="1:113" s="306" customFormat="1" ht="51">
      <c r="A810" s="363">
        <v>152</v>
      </c>
      <c r="B810" s="356">
        <v>36</v>
      </c>
      <c r="C810" s="357" t="s">
        <v>5163</v>
      </c>
      <c r="D810" s="4" t="s">
        <v>5164</v>
      </c>
      <c r="E810" s="4" t="s">
        <v>4792</v>
      </c>
      <c r="F810" s="4" t="s">
        <v>5165</v>
      </c>
      <c r="G810" s="4" t="s">
        <v>5166</v>
      </c>
      <c r="H810" s="33">
        <v>400</v>
      </c>
      <c r="I810" s="33"/>
      <c r="J810" s="33"/>
      <c r="K810" s="33" t="s">
        <v>5117</v>
      </c>
      <c r="L810" s="4" t="s">
        <v>5167</v>
      </c>
      <c r="M810" s="4"/>
      <c r="N810" s="305"/>
      <c r="O810" s="305"/>
      <c r="P810" s="305"/>
      <c r="Q810" s="305"/>
      <c r="R810" s="305"/>
      <c r="S810" s="305"/>
      <c r="T810" s="305"/>
      <c r="U810" s="305"/>
      <c r="V810" s="305"/>
      <c r="W810" s="305"/>
      <c r="X810" s="305"/>
      <c r="Y810" s="305"/>
      <c r="Z810" s="305"/>
      <c r="AA810" s="305"/>
      <c r="AB810" s="305"/>
      <c r="AC810" s="305"/>
      <c r="AD810" s="305"/>
      <c r="AE810" s="305"/>
      <c r="AF810" s="305"/>
      <c r="AG810" s="305"/>
      <c r="AH810" s="305"/>
      <c r="AI810" s="305"/>
      <c r="AJ810" s="305"/>
      <c r="AK810" s="305"/>
      <c r="AL810" s="305"/>
      <c r="AM810" s="305"/>
      <c r="AN810" s="305"/>
      <c r="AO810" s="305"/>
      <c r="AP810" s="305"/>
      <c r="AQ810" s="305"/>
      <c r="AR810" s="305"/>
      <c r="AS810" s="305"/>
      <c r="AT810" s="305"/>
      <c r="AU810" s="305"/>
      <c r="AV810" s="305"/>
      <c r="AW810" s="305"/>
      <c r="AX810" s="305"/>
      <c r="AY810" s="305"/>
      <c r="AZ810" s="305"/>
      <c r="BA810" s="305"/>
      <c r="BB810" s="305"/>
      <c r="BC810" s="305"/>
      <c r="BD810" s="305"/>
      <c r="BE810" s="305"/>
      <c r="BF810" s="305"/>
      <c r="BG810" s="305"/>
      <c r="BH810" s="305"/>
      <c r="BI810" s="305"/>
      <c r="BJ810" s="305"/>
      <c r="BK810" s="305"/>
      <c r="BL810" s="305"/>
      <c r="BM810" s="305"/>
      <c r="BN810" s="305"/>
      <c r="BO810" s="305"/>
      <c r="BP810" s="305"/>
      <c r="BQ810" s="305"/>
      <c r="BR810" s="305"/>
      <c r="BS810" s="305"/>
      <c r="BT810" s="305"/>
      <c r="BU810" s="305"/>
      <c r="BV810" s="305"/>
      <c r="BW810" s="305"/>
      <c r="BX810" s="305"/>
      <c r="BY810" s="305"/>
      <c r="BZ810" s="305"/>
      <c r="CA810" s="305"/>
      <c r="CB810" s="305"/>
      <c r="CC810" s="305"/>
      <c r="CD810" s="305"/>
      <c r="CE810" s="305"/>
      <c r="CF810" s="305"/>
      <c r="CG810" s="305"/>
      <c r="CH810" s="305"/>
      <c r="CI810" s="305"/>
      <c r="CJ810" s="305"/>
      <c r="CK810" s="305"/>
      <c r="CL810" s="305"/>
      <c r="CM810" s="305"/>
      <c r="CN810" s="305"/>
      <c r="CO810" s="305"/>
      <c r="CP810" s="305"/>
      <c r="CQ810" s="305"/>
      <c r="CR810" s="305"/>
      <c r="CS810" s="305"/>
      <c r="CT810" s="305"/>
      <c r="CU810" s="305"/>
      <c r="CV810" s="305"/>
      <c r="CW810" s="305"/>
      <c r="CX810" s="305"/>
      <c r="CY810" s="305"/>
      <c r="CZ810" s="305"/>
      <c r="DA810" s="305"/>
      <c r="DB810" s="305"/>
      <c r="DC810" s="305"/>
      <c r="DD810" s="305"/>
      <c r="DE810" s="305"/>
      <c r="DF810" s="305"/>
      <c r="DG810" s="305"/>
      <c r="DH810" s="305"/>
      <c r="DI810" s="305"/>
    </row>
    <row r="811" spans="1:113" s="306" customFormat="1" ht="51">
      <c r="A811" s="363">
        <v>153</v>
      </c>
      <c r="B811" s="356">
        <v>37</v>
      </c>
      <c r="C811" s="361" t="s">
        <v>5168</v>
      </c>
      <c r="D811" s="308" t="s">
        <v>5169</v>
      </c>
      <c r="E811" s="308" t="s">
        <v>5170</v>
      </c>
      <c r="F811" s="308" t="s">
        <v>5171</v>
      </c>
      <c r="G811" s="4" t="s">
        <v>5172</v>
      </c>
      <c r="H811" s="33">
        <v>13942</v>
      </c>
      <c r="I811" s="33"/>
      <c r="J811" s="33"/>
      <c r="K811" s="33" t="s">
        <v>5173</v>
      </c>
      <c r="L811" s="308" t="s">
        <v>5174</v>
      </c>
      <c r="M811" s="4"/>
      <c r="N811" s="305"/>
      <c r="O811" s="305"/>
      <c r="P811" s="305"/>
      <c r="Q811" s="305"/>
      <c r="R811" s="305"/>
      <c r="S811" s="305"/>
      <c r="T811" s="305"/>
      <c r="U811" s="305"/>
      <c r="V811" s="305"/>
      <c r="W811" s="305"/>
      <c r="X811" s="305"/>
      <c r="Y811" s="305"/>
      <c r="Z811" s="305"/>
      <c r="AA811" s="305"/>
      <c r="AB811" s="305"/>
      <c r="AC811" s="305"/>
      <c r="AD811" s="305"/>
      <c r="AE811" s="305"/>
      <c r="AF811" s="305"/>
      <c r="AG811" s="305"/>
      <c r="AH811" s="305"/>
      <c r="AI811" s="305"/>
      <c r="AJ811" s="305"/>
      <c r="AK811" s="305"/>
      <c r="AL811" s="305"/>
      <c r="AM811" s="305"/>
      <c r="AN811" s="305"/>
      <c r="AO811" s="305"/>
      <c r="AP811" s="305"/>
      <c r="AQ811" s="305"/>
      <c r="AR811" s="305"/>
      <c r="AS811" s="305"/>
      <c r="AT811" s="305"/>
      <c r="AU811" s="305"/>
      <c r="AV811" s="305"/>
      <c r="AW811" s="305"/>
      <c r="AX811" s="305"/>
      <c r="AY811" s="305"/>
      <c r="AZ811" s="305"/>
      <c r="BA811" s="305"/>
      <c r="BB811" s="305"/>
      <c r="BC811" s="305"/>
      <c r="BD811" s="305"/>
      <c r="BE811" s="305"/>
      <c r="BF811" s="305"/>
      <c r="BG811" s="305"/>
      <c r="BH811" s="305"/>
      <c r="BI811" s="305"/>
      <c r="BJ811" s="305"/>
      <c r="BK811" s="305"/>
      <c r="BL811" s="305"/>
      <c r="BM811" s="305"/>
      <c r="BN811" s="305"/>
      <c r="BO811" s="305"/>
      <c r="BP811" s="305"/>
      <c r="BQ811" s="305"/>
      <c r="BR811" s="305"/>
      <c r="BS811" s="305"/>
      <c r="BT811" s="305"/>
      <c r="BU811" s="305"/>
      <c r="BV811" s="305"/>
      <c r="BW811" s="305"/>
      <c r="BX811" s="305"/>
      <c r="BY811" s="305"/>
      <c r="BZ811" s="305"/>
      <c r="CA811" s="305"/>
      <c r="CB811" s="305"/>
      <c r="CC811" s="305"/>
      <c r="CD811" s="305"/>
      <c r="CE811" s="305"/>
      <c r="CF811" s="305"/>
      <c r="CG811" s="305"/>
      <c r="CH811" s="305"/>
      <c r="CI811" s="305"/>
      <c r="CJ811" s="305"/>
      <c r="CK811" s="305"/>
      <c r="CL811" s="305"/>
      <c r="CM811" s="305"/>
      <c r="CN811" s="305"/>
      <c r="CO811" s="305"/>
      <c r="CP811" s="305"/>
      <c r="CQ811" s="305"/>
      <c r="CR811" s="305"/>
      <c r="CS811" s="305"/>
      <c r="CT811" s="305"/>
      <c r="CU811" s="305"/>
      <c r="CV811" s="305"/>
      <c r="CW811" s="305"/>
      <c r="CX811" s="305"/>
      <c r="CY811" s="305"/>
      <c r="CZ811" s="305"/>
      <c r="DA811" s="305"/>
      <c r="DB811" s="305"/>
      <c r="DC811" s="305"/>
      <c r="DD811" s="305"/>
      <c r="DE811" s="305"/>
      <c r="DF811" s="305"/>
      <c r="DG811" s="305"/>
      <c r="DH811" s="305"/>
      <c r="DI811" s="305"/>
    </row>
    <row r="812" spans="1:113" s="306" customFormat="1" ht="63.75">
      <c r="A812" s="363">
        <v>154</v>
      </c>
      <c r="B812" s="356">
        <v>38</v>
      </c>
      <c r="C812" s="357" t="s">
        <v>5175</v>
      </c>
      <c r="D812" s="308" t="s">
        <v>5102</v>
      </c>
      <c r="E812" s="325" t="s">
        <v>5176</v>
      </c>
      <c r="F812" s="308" t="s">
        <v>5177</v>
      </c>
      <c r="G812" s="4" t="s">
        <v>5105</v>
      </c>
      <c r="H812" s="364">
        <v>3000</v>
      </c>
      <c r="I812" s="33"/>
      <c r="J812" s="33"/>
      <c r="K812" s="4" t="s">
        <v>5117</v>
      </c>
      <c r="L812" s="4" t="s">
        <v>5178</v>
      </c>
      <c r="M812" s="4"/>
      <c r="N812" s="305"/>
      <c r="O812" s="305"/>
      <c r="P812" s="305"/>
      <c r="Q812" s="305"/>
      <c r="R812" s="305"/>
      <c r="S812" s="305"/>
      <c r="T812" s="305"/>
      <c r="U812" s="305"/>
      <c r="V812" s="305"/>
      <c r="W812" s="305"/>
      <c r="X812" s="305"/>
      <c r="Y812" s="305"/>
      <c r="Z812" s="305"/>
      <c r="AA812" s="305"/>
      <c r="AB812" s="305"/>
      <c r="AC812" s="305"/>
      <c r="AD812" s="305"/>
      <c r="AE812" s="305"/>
      <c r="AF812" s="305"/>
      <c r="AG812" s="305"/>
      <c r="AH812" s="305"/>
      <c r="AI812" s="305"/>
      <c r="AJ812" s="305"/>
      <c r="AK812" s="305"/>
      <c r="AL812" s="305"/>
      <c r="AM812" s="305"/>
      <c r="AN812" s="305"/>
      <c r="AO812" s="305"/>
      <c r="AP812" s="305"/>
      <c r="AQ812" s="305"/>
      <c r="AR812" s="305"/>
      <c r="AS812" s="305"/>
      <c r="AT812" s="305"/>
      <c r="AU812" s="305"/>
      <c r="AV812" s="305"/>
      <c r="AW812" s="305"/>
      <c r="AX812" s="305"/>
      <c r="AY812" s="305"/>
      <c r="AZ812" s="305"/>
      <c r="BA812" s="305"/>
      <c r="BB812" s="305"/>
      <c r="BC812" s="305"/>
      <c r="BD812" s="305"/>
      <c r="BE812" s="305"/>
      <c r="BF812" s="305"/>
      <c r="BG812" s="305"/>
      <c r="BH812" s="305"/>
      <c r="BI812" s="305"/>
      <c r="BJ812" s="305"/>
      <c r="BK812" s="305"/>
      <c r="BL812" s="305"/>
      <c r="BM812" s="305"/>
      <c r="BN812" s="305"/>
      <c r="BO812" s="305"/>
      <c r="BP812" s="305"/>
      <c r="BQ812" s="305"/>
      <c r="BR812" s="305"/>
      <c r="BS812" s="305"/>
      <c r="BT812" s="305"/>
      <c r="BU812" s="305"/>
      <c r="BV812" s="305"/>
      <c r="BW812" s="305"/>
      <c r="BX812" s="305"/>
      <c r="BY812" s="305"/>
      <c r="BZ812" s="305"/>
      <c r="CA812" s="305"/>
      <c r="CB812" s="305"/>
      <c r="CC812" s="305"/>
      <c r="CD812" s="305"/>
      <c r="CE812" s="305"/>
      <c r="CF812" s="305"/>
      <c r="CG812" s="305"/>
      <c r="CH812" s="305"/>
      <c r="CI812" s="305"/>
      <c r="CJ812" s="305"/>
      <c r="CK812" s="305"/>
      <c r="CL812" s="305"/>
      <c r="CM812" s="305"/>
      <c r="CN812" s="305"/>
      <c r="CO812" s="305"/>
      <c r="CP812" s="305"/>
      <c r="CQ812" s="305"/>
      <c r="CR812" s="305"/>
      <c r="CS812" s="305"/>
      <c r="CT812" s="305"/>
      <c r="CU812" s="305"/>
      <c r="CV812" s="305"/>
      <c r="CW812" s="305"/>
      <c r="CX812" s="305"/>
      <c r="CY812" s="305"/>
      <c r="CZ812" s="305"/>
      <c r="DA812" s="305"/>
      <c r="DB812" s="305"/>
      <c r="DC812" s="305"/>
      <c r="DD812" s="305"/>
      <c r="DE812" s="305"/>
      <c r="DF812" s="305"/>
      <c r="DG812" s="305"/>
      <c r="DH812" s="305"/>
      <c r="DI812" s="305"/>
    </row>
    <row r="813" spans="1:113" s="306" customFormat="1" ht="38.25">
      <c r="A813" s="363">
        <v>155</v>
      </c>
      <c r="B813" s="356">
        <v>39</v>
      </c>
      <c r="C813" s="357" t="s">
        <v>5179</v>
      </c>
      <c r="D813" s="4" t="s">
        <v>5180</v>
      </c>
      <c r="E813" s="325" t="s">
        <v>5181</v>
      </c>
      <c r="F813" s="308" t="s">
        <v>5182</v>
      </c>
      <c r="G813" s="4" t="s">
        <v>4730</v>
      </c>
      <c r="H813" s="364">
        <v>200</v>
      </c>
      <c r="I813" s="33"/>
      <c r="J813" s="33"/>
      <c r="K813" s="4" t="s">
        <v>4971</v>
      </c>
      <c r="L813" s="4" t="s">
        <v>5183</v>
      </c>
      <c r="M813" s="4"/>
      <c r="N813" s="305"/>
      <c r="O813" s="305"/>
      <c r="P813" s="305"/>
      <c r="Q813" s="305"/>
      <c r="R813" s="305"/>
      <c r="S813" s="305"/>
      <c r="T813" s="305"/>
      <c r="U813" s="305"/>
      <c r="V813" s="305"/>
      <c r="W813" s="305"/>
      <c r="X813" s="305"/>
      <c r="Y813" s="305"/>
      <c r="Z813" s="305"/>
      <c r="AA813" s="305"/>
      <c r="AB813" s="305"/>
      <c r="AC813" s="305"/>
      <c r="AD813" s="305"/>
      <c r="AE813" s="305"/>
      <c r="AF813" s="305"/>
      <c r="AG813" s="305"/>
      <c r="AH813" s="305"/>
      <c r="AI813" s="305"/>
      <c r="AJ813" s="305"/>
      <c r="AK813" s="305"/>
      <c r="AL813" s="305"/>
      <c r="AM813" s="305"/>
      <c r="AN813" s="305"/>
      <c r="AO813" s="305"/>
      <c r="AP813" s="305"/>
      <c r="AQ813" s="305"/>
      <c r="AR813" s="305"/>
      <c r="AS813" s="305"/>
      <c r="AT813" s="305"/>
      <c r="AU813" s="305"/>
      <c r="AV813" s="305"/>
      <c r="AW813" s="305"/>
      <c r="AX813" s="305"/>
      <c r="AY813" s="305"/>
      <c r="AZ813" s="305"/>
      <c r="BA813" s="305"/>
      <c r="BB813" s="305"/>
      <c r="BC813" s="305"/>
      <c r="BD813" s="305"/>
      <c r="BE813" s="305"/>
      <c r="BF813" s="305"/>
      <c r="BG813" s="305"/>
      <c r="BH813" s="305"/>
      <c r="BI813" s="305"/>
      <c r="BJ813" s="305"/>
      <c r="BK813" s="305"/>
      <c r="BL813" s="305"/>
      <c r="BM813" s="305"/>
      <c r="BN813" s="305"/>
      <c r="BO813" s="305"/>
      <c r="BP813" s="305"/>
      <c r="BQ813" s="305"/>
      <c r="BR813" s="305"/>
      <c r="BS813" s="305"/>
      <c r="BT813" s="305"/>
      <c r="BU813" s="305"/>
      <c r="BV813" s="305"/>
      <c r="BW813" s="305"/>
      <c r="BX813" s="305"/>
      <c r="BY813" s="305"/>
      <c r="BZ813" s="305"/>
      <c r="CA813" s="305"/>
      <c r="CB813" s="305"/>
      <c r="CC813" s="305"/>
      <c r="CD813" s="305"/>
      <c r="CE813" s="305"/>
      <c r="CF813" s="305"/>
      <c r="CG813" s="305"/>
      <c r="CH813" s="305"/>
      <c r="CI813" s="305"/>
      <c r="CJ813" s="305"/>
      <c r="CK813" s="305"/>
      <c r="CL813" s="305"/>
      <c r="CM813" s="305"/>
      <c r="CN813" s="305"/>
      <c r="CO813" s="305"/>
      <c r="CP813" s="305"/>
      <c r="CQ813" s="305"/>
      <c r="CR813" s="305"/>
      <c r="CS813" s="305"/>
      <c r="CT813" s="305"/>
      <c r="CU813" s="305"/>
      <c r="CV813" s="305"/>
      <c r="CW813" s="305"/>
      <c r="CX813" s="305"/>
      <c r="CY813" s="305"/>
      <c r="CZ813" s="305"/>
      <c r="DA813" s="305"/>
      <c r="DB813" s="305"/>
      <c r="DC813" s="305"/>
      <c r="DD813" s="305"/>
      <c r="DE813" s="305"/>
      <c r="DF813" s="305"/>
      <c r="DG813" s="305"/>
      <c r="DH813" s="305"/>
      <c r="DI813" s="305"/>
    </row>
    <row r="814" spans="1:113" s="306" customFormat="1" ht="51">
      <c r="A814" s="363">
        <v>156</v>
      </c>
      <c r="B814" s="356">
        <v>40</v>
      </c>
      <c r="C814" s="361" t="s">
        <v>5163</v>
      </c>
      <c r="D814" s="308" t="s">
        <v>5164</v>
      </c>
      <c r="E814" s="308" t="s">
        <v>5184</v>
      </c>
      <c r="F814" s="308" t="s">
        <v>5185</v>
      </c>
      <c r="G814" s="4" t="s">
        <v>4730</v>
      </c>
      <c r="H814" s="364">
        <v>200</v>
      </c>
      <c r="I814" s="33"/>
      <c r="J814" s="33"/>
      <c r="K814" s="4" t="s">
        <v>5117</v>
      </c>
      <c r="L814" s="308" t="s">
        <v>5186</v>
      </c>
      <c r="M814" s="4"/>
      <c r="N814" s="305"/>
      <c r="O814" s="305"/>
      <c r="P814" s="305"/>
      <c r="Q814" s="305"/>
      <c r="R814" s="305"/>
      <c r="S814" s="305"/>
      <c r="T814" s="305"/>
      <c r="U814" s="305"/>
      <c r="V814" s="305"/>
      <c r="W814" s="305"/>
      <c r="X814" s="305"/>
      <c r="Y814" s="305"/>
      <c r="Z814" s="305"/>
      <c r="AA814" s="305"/>
      <c r="AB814" s="305"/>
      <c r="AC814" s="305"/>
      <c r="AD814" s="305"/>
      <c r="AE814" s="305"/>
      <c r="AF814" s="305"/>
      <c r="AG814" s="305"/>
      <c r="AH814" s="305"/>
      <c r="AI814" s="305"/>
      <c r="AJ814" s="305"/>
      <c r="AK814" s="305"/>
      <c r="AL814" s="305"/>
      <c r="AM814" s="305"/>
      <c r="AN814" s="305"/>
      <c r="AO814" s="305"/>
      <c r="AP814" s="305"/>
      <c r="AQ814" s="305"/>
      <c r="AR814" s="305"/>
      <c r="AS814" s="305"/>
      <c r="AT814" s="305"/>
      <c r="AU814" s="305"/>
      <c r="AV814" s="305"/>
      <c r="AW814" s="305"/>
      <c r="AX814" s="305"/>
      <c r="AY814" s="305"/>
      <c r="AZ814" s="305"/>
      <c r="BA814" s="305"/>
      <c r="BB814" s="305"/>
      <c r="BC814" s="305"/>
      <c r="BD814" s="305"/>
      <c r="BE814" s="305"/>
      <c r="BF814" s="305"/>
      <c r="BG814" s="305"/>
      <c r="BH814" s="305"/>
      <c r="BI814" s="305"/>
      <c r="BJ814" s="305"/>
      <c r="BK814" s="305"/>
      <c r="BL814" s="305"/>
      <c r="BM814" s="305"/>
      <c r="BN814" s="305"/>
      <c r="BO814" s="305"/>
      <c r="BP814" s="305"/>
      <c r="BQ814" s="305"/>
      <c r="BR814" s="305"/>
      <c r="BS814" s="305"/>
      <c r="BT814" s="305"/>
      <c r="BU814" s="305"/>
      <c r="BV814" s="305"/>
      <c r="BW814" s="305"/>
      <c r="BX814" s="305"/>
      <c r="BY814" s="305"/>
      <c r="BZ814" s="305"/>
      <c r="CA814" s="305"/>
      <c r="CB814" s="305"/>
      <c r="CC814" s="305"/>
      <c r="CD814" s="305"/>
      <c r="CE814" s="305"/>
      <c r="CF814" s="305"/>
      <c r="CG814" s="305"/>
      <c r="CH814" s="305"/>
      <c r="CI814" s="305"/>
      <c r="CJ814" s="305"/>
      <c r="CK814" s="305"/>
      <c r="CL814" s="305"/>
      <c r="CM814" s="305"/>
      <c r="CN814" s="305"/>
      <c r="CO814" s="305"/>
      <c r="CP814" s="305"/>
      <c r="CQ814" s="305"/>
      <c r="CR814" s="305"/>
      <c r="CS814" s="305"/>
      <c r="CT814" s="305"/>
      <c r="CU814" s="305"/>
      <c r="CV814" s="305"/>
      <c r="CW814" s="305"/>
      <c r="CX814" s="305"/>
      <c r="CY814" s="305"/>
      <c r="CZ814" s="305"/>
      <c r="DA814" s="305"/>
      <c r="DB814" s="305"/>
      <c r="DC814" s="305"/>
      <c r="DD814" s="305"/>
      <c r="DE814" s="305"/>
      <c r="DF814" s="305"/>
      <c r="DG814" s="305"/>
      <c r="DH814" s="305"/>
      <c r="DI814" s="305"/>
    </row>
    <row r="815" spans="1:113" s="306" customFormat="1" ht="63.75">
      <c r="A815" s="363">
        <v>157</v>
      </c>
      <c r="B815" s="356">
        <v>41</v>
      </c>
      <c r="C815" s="358" t="s">
        <v>5187</v>
      </c>
      <c r="D815" s="322" t="s">
        <v>5188</v>
      </c>
      <c r="E815" s="322" t="s">
        <v>5189</v>
      </c>
      <c r="F815" s="308" t="s">
        <v>5190</v>
      </c>
      <c r="G815" s="4" t="s">
        <v>5191</v>
      </c>
      <c r="H815" s="364">
        <v>3200</v>
      </c>
      <c r="I815" s="33"/>
      <c r="J815" s="33"/>
      <c r="K815" s="4" t="s">
        <v>5117</v>
      </c>
      <c r="L815" s="308" t="s">
        <v>5192</v>
      </c>
      <c r="M815" s="4"/>
      <c r="N815" s="305"/>
      <c r="O815" s="305"/>
      <c r="P815" s="305"/>
      <c r="Q815" s="305"/>
      <c r="R815" s="305"/>
      <c r="S815" s="305"/>
      <c r="T815" s="305"/>
      <c r="U815" s="305"/>
      <c r="V815" s="305"/>
      <c r="W815" s="305"/>
      <c r="X815" s="305"/>
      <c r="Y815" s="305"/>
      <c r="Z815" s="305"/>
      <c r="AA815" s="305"/>
      <c r="AB815" s="305"/>
      <c r="AC815" s="305"/>
      <c r="AD815" s="305"/>
      <c r="AE815" s="305"/>
      <c r="AF815" s="305"/>
      <c r="AG815" s="305"/>
      <c r="AH815" s="305"/>
      <c r="AI815" s="305"/>
      <c r="AJ815" s="305"/>
      <c r="AK815" s="305"/>
      <c r="AL815" s="305"/>
      <c r="AM815" s="305"/>
      <c r="AN815" s="305"/>
      <c r="AO815" s="305"/>
      <c r="AP815" s="305"/>
      <c r="AQ815" s="305"/>
      <c r="AR815" s="305"/>
      <c r="AS815" s="305"/>
      <c r="AT815" s="305"/>
      <c r="AU815" s="305"/>
      <c r="AV815" s="305"/>
      <c r="AW815" s="305"/>
      <c r="AX815" s="305"/>
      <c r="AY815" s="305"/>
      <c r="AZ815" s="305"/>
      <c r="BA815" s="305"/>
      <c r="BB815" s="305"/>
      <c r="BC815" s="305"/>
      <c r="BD815" s="305"/>
      <c r="BE815" s="305"/>
      <c r="BF815" s="305"/>
      <c r="BG815" s="305"/>
      <c r="BH815" s="305"/>
      <c r="BI815" s="305"/>
      <c r="BJ815" s="305"/>
      <c r="BK815" s="305"/>
      <c r="BL815" s="305"/>
      <c r="BM815" s="305"/>
      <c r="BN815" s="305"/>
      <c r="BO815" s="305"/>
      <c r="BP815" s="305"/>
      <c r="BQ815" s="305"/>
      <c r="BR815" s="305"/>
      <c r="BS815" s="305"/>
      <c r="BT815" s="305"/>
      <c r="BU815" s="305"/>
      <c r="BV815" s="305"/>
      <c r="BW815" s="305"/>
      <c r="BX815" s="305"/>
      <c r="BY815" s="305"/>
      <c r="BZ815" s="305"/>
      <c r="CA815" s="305"/>
      <c r="CB815" s="305"/>
      <c r="CC815" s="305"/>
      <c r="CD815" s="305"/>
      <c r="CE815" s="305"/>
      <c r="CF815" s="305"/>
      <c r="CG815" s="305"/>
      <c r="CH815" s="305"/>
      <c r="CI815" s="305"/>
      <c r="CJ815" s="305"/>
      <c r="CK815" s="305"/>
      <c r="CL815" s="305"/>
      <c r="CM815" s="305"/>
      <c r="CN815" s="305"/>
      <c r="CO815" s="305"/>
      <c r="CP815" s="305"/>
      <c r="CQ815" s="305"/>
      <c r="CR815" s="305"/>
      <c r="CS815" s="305"/>
      <c r="CT815" s="305"/>
      <c r="CU815" s="305"/>
      <c r="CV815" s="305"/>
      <c r="CW815" s="305"/>
      <c r="CX815" s="305"/>
      <c r="CY815" s="305"/>
      <c r="CZ815" s="305"/>
      <c r="DA815" s="305"/>
      <c r="DB815" s="305"/>
      <c r="DC815" s="305"/>
      <c r="DD815" s="305"/>
      <c r="DE815" s="305"/>
      <c r="DF815" s="305"/>
      <c r="DG815" s="305"/>
      <c r="DH815" s="305"/>
      <c r="DI815" s="305"/>
    </row>
    <row r="816" spans="1:113" s="306" customFormat="1" ht="51">
      <c r="A816" s="363">
        <v>158</v>
      </c>
      <c r="B816" s="356">
        <v>42</v>
      </c>
      <c r="C816" s="357" t="s">
        <v>5193</v>
      </c>
      <c r="D816" s="4" t="s">
        <v>5194</v>
      </c>
      <c r="E816" s="4" t="s">
        <v>5195</v>
      </c>
      <c r="F816" s="4" t="s">
        <v>5196</v>
      </c>
      <c r="G816" s="4" t="s">
        <v>5197</v>
      </c>
      <c r="H816" s="33">
        <v>17300</v>
      </c>
      <c r="I816" s="33"/>
      <c r="J816" s="33"/>
      <c r="K816" s="4" t="s">
        <v>5151</v>
      </c>
      <c r="L816" s="308" t="s">
        <v>5198</v>
      </c>
      <c r="M816" s="4"/>
      <c r="N816" s="305"/>
      <c r="O816" s="305"/>
      <c r="P816" s="305"/>
      <c r="Q816" s="305"/>
      <c r="R816" s="305"/>
      <c r="S816" s="305"/>
      <c r="T816" s="305"/>
      <c r="U816" s="305"/>
      <c r="V816" s="305"/>
      <c r="W816" s="305"/>
      <c r="X816" s="305"/>
      <c r="Y816" s="305"/>
      <c r="Z816" s="305"/>
      <c r="AA816" s="305"/>
      <c r="AB816" s="305"/>
      <c r="AC816" s="305"/>
      <c r="AD816" s="305"/>
      <c r="AE816" s="305"/>
      <c r="AF816" s="305"/>
      <c r="AG816" s="305"/>
      <c r="AH816" s="305"/>
      <c r="AI816" s="305"/>
      <c r="AJ816" s="305"/>
      <c r="AK816" s="305"/>
      <c r="AL816" s="305"/>
      <c r="AM816" s="305"/>
      <c r="AN816" s="305"/>
      <c r="AO816" s="305"/>
      <c r="AP816" s="305"/>
      <c r="AQ816" s="305"/>
      <c r="AR816" s="305"/>
      <c r="AS816" s="305"/>
      <c r="AT816" s="305"/>
      <c r="AU816" s="305"/>
      <c r="AV816" s="305"/>
      <c r="AW816" s="305"/>
      <c r="AX816" s="305"/>
      <c r="AY816" s="305"/>
      <c r="AZ816" s="305"/>
      <c r="BA816" s="305"/>
      <c r="BB816" s="305"/>
      <c r="BC816" s="305"/>
      <c r="BD816" s="305"/>
      <c r="BE816" s="305"/>
      <c r="BF816" s="305"/>
      <c r="BG816" s="305"/>
      <c r="BH816" s="305"/>
      <c r="BI816" s="305"/>
      <c r="BJ816" s="305"/>
      <c r="BK816" s="305"/>
      <c r="BL816" s="305"/>
      <c r="BM816" s="305"/>
      <c r="BN816" s="305"/>
      <c r="BO816" s="305"/>
      <c r="BP816" s="305"/>
      <c r="BQ816" s="305"/>
      <c r="BR816" s="305"/>
      <c r="BS816" s="305"/>
      <c r="BT816" s="305"/>
      <c r="BU816" s="305"/>
      <c r="BV816" s="305"/>
      <c r="BW816" s="305"/>
      <c r="BX816" s="305"/>
      <c r="BY816" s="305"/>
      <c r="BZ816" s="305"/>
      <c r="CA816" s="305"/>
      <c r="CB816" s="305"/>
      <c r="CC816" s="305"/>
      <c r="CD816" s="305"/>
      <c r="CE816" s="305"/>
      <c r="CF816" s="305"/>
      <c r="CG816" s="305"/>
      <c r="CH816" s="305"/>
      <c r="CI816" s="305"/>
      <c r="CJ816" s="305"/>
      <c r="CK816" s="305"/>
      <c r="CL816" s="305"/>
      <c r="CM816" s="305"/>
      <c r="CN816" s="305"/>
      <c r="CO816" s="305"/>
      <c r="CP816" s="305"/>
      <c r="CQ816" s="305"/>
      <c r="CR816" s="305"/>
      <c r="CS816" s="305"/>
      <c r="CT816" s="305"/>
      <c r="CU816" s="305"/>
      <c r="CV816" s="305"/>
      <c r="CW816" s="305"/>
      <c r="CX816" s="305"/>
      <c r="CY816" s="305"/>
      <c r="CZ816" s="305"/>
      <c r="DA816" s="305"/>
      <c r="DB816" s="305"/>
      <c r="DC816" s="305"/>
      <c r="DD816" s="305"/>
      <c r="DE816" s="305"/>
      <c r="DF816" s="305"/>
      <c r="DG816" s="305"/>
      <c r="DH816" s="305"/>
      <c r="DI816" s="305"/>
    </row>
    <row r="817" spans="1:113" s="306" customFormat="1" ht="38.25">
      <c r="A817" s="363">
        <v>159</v>
      </c>
      <c r="B817" s="356">
        <v>43</v>
      </c>
      <c r="C817" s="357" t="s">
        <v>5199</v>
      </c>
      <c r="D817" s="4" t="s">
        <v>5200</v>
      </c>
      <c r="E817" s="4" t="s">
        <v>5201</v>
      </c>
      <c r="F817" s="4" t="s">
        <v>5202</v>
      </c>
      <c r="G817" s="4" t="s">
        <v>5203</v>
      </c>
      <c r="H817" s="33">
        <v>7200</v>
      </c>
      <c r="I817" s="33"/>
      <c r="J817" s="33"/>
      <c r="K817" s="4" t="s">
        <v>5204</v>
      </c>
      <c r="L817" s="308" t="s">
        <v>5183</v>
      </c>
      <c r="M817" s="4"/>
      <c r="N817" s="305"/>
      <c r="O817" s="305"/>
      <c r="P817" s="305"/>
      <c r="Q817" s="305"/>
      <c r="R817" s="305"/>
      <c r="S817" s="305"/>
      <c r="T817" s="305"/>
      <c r="U817" s="305"/>
      <c r="V817" s="305"/>
      <c r="W817" s="305"/>
      <c r="X817" s="305"/>
      <c r="Y817" s="305"/>
      <c r="Z817" s="305"/>
      <c r="AA817" s="305"/>
      <c r="AB817" s="305"/>
      <c r="AC817" s="305"/>
      <c r="AD817" s="305"/>
      <c r="AE817" s="305"/>
      <c r="AF817" s="305"/>
      <c r="AG817" s="305"/>
      <c r="AH817" s="305"/>
      <c r="AI817" s="305"/>
      <c r="AJ817" s="305"/>
      <c r="AK817" s="305"/>
      <c r="AL817" s="305"/>
      <c r="AM817" s="305"/>
      <c r="AN817" s="305"/>
      <c r="AO817" s="305"/>
      <c r="AP817" s="305"/>
      <c r="AQ817" s="305"/>
      <c r="AR817" s="305"/>
      <c r="AS817" s="305"/>
      <c r="AT817" s="305"/>
      <c r="AU817" s="305"/>
      <c r="AV817" s="305"/>
      <c r="AW817" s="305"/>
      <c r="AX817" s="305"/>
      <c r="AY817" s="305"/>
      <c r="AZ817" s="305"/>
      <c r="BA817" s="305"/>
      <c r="BB817" s="305"/>
      <c r="BC817" s="305"/>
      <c r="BD817" s="305"/>
      <c r="BE817" s="305"/>
      <c r="BF817" s="305"/>
      <c r="BG817" s="305"/>
      <c r="BH817" s="305"/>
      <c r="BI817" s="305"/>
      <c r="BJ817" s="305"/>
      <c r="BK817" s="305"/>
      <c r="BL817" s="305"/>
      <c r="BM817" s="305"/>
      <c r="BN817" s="305"/>
      <c r="BO817" s="305"/>
      <c r="BP817" s="305"/>
      <c r="BQ817" s="305"/>
      <c r="BR817" s="305"/>
      <c r="BS817" s="305"/>
      <c r="BT817" s="305"/>
      <c r="BU817" s="305"/>
      <c r="BV817" s="305"/>
      <c r="BW817" s="305"/>
      <c r="BX817" s="305"/>
      <c r="BY817" s="305"/>
      <c r="BZ817" s="305"/>
      <c r="CA817" s="305"/>
      <c r="CB817" s="305"/>
      <c r="CC817" s="305"/>
      <c r="CD817" s="305"/>
      <c r="CE817" s="305"/>
      <c r="CF817" s="305"/>
      <c r="CG817" s="305"/>
      <c r="CH817" s="305"/>
      <c r="CI817" s="305"/>
      <c r="CJ817" s="305"/>
      <c r="CK817" s="305"/>
      <c r="CL817" s="305"/>
      <c r="CM817" s="305"/>
      <c r="CN817" s="305"/>
      <c r="CO817" s="305"/>
      <c r="CP817" s="305"/>
      <c r="CQ817" s="305"/>
      <c r="CR817" s="305"/>
      <c r="CS817" s="305"/>
      <c r="CT817" s="305"/>
      <c r="CU817" s="305"/>
      <c r="CV817" s="305"/>
      <c r="CW817" s="305"/>
      <c r="CX817" s="305"/>
      <c r="CY817" s="305"/>
      <c r="CZ817" s="305"/>
      <c r="DA817" s="305"/>
      <c r="DB817" s="305"/>
      <c r="DC817" s="305"/>
      <c r="DD817" s="305"/>
      <c r="DE817" s="305"/>
      <c r="DF817" s="305"/>
      <c r="DG817" s="305"/>
      <c r="DH817" s="305"/>
      <c r="DI817" s="305"/>
    </row>
    <row r="818" spans="1:113" s="306" customFormat="1" ht="38.25">
      <c r="A818" s="363">
        <v>160</v>
      </c>
      <c r="B818" s="356">
        <v>44</v>
      </c>
      <c r="C818" s="357" t="s">
        <v>5079</v>
      </c>
      <c r="D818" s="4" t="s">
        <v>5205</v>
      </c>
      <c r="E818" s="4" t="s">
        <v>5206</v>
      </c>
      <c r="F818" s="4" t="s">
        <v>5207</v>
      </c>
      <c r="G818" s="4" t="s">
        <v>5208</v>
      </c>
      <c r="H818" s="33">
        <v>18450</v>
      </c>
      <c r="I818" s="33"/>
      <c r="J818" s="33"/>
      <c r="K818" s="4" t="s">
        <v>5084</v>
      </c>
      <c r="L818" s="308" t="s">
        <v>5209</v>
      </c>
      <c r="M818" s="4"/>
      <c r="N818" s="305"/>
      <c r="O818" s="305"/>
      <c r="P818" s="305"/>
      <c r="Q818" s="305"/>
      <c r="R818" s="305"/>
      <c r="S818" s="305"/>
      <c r="T818" s="305"/>
      <c r="U818" s="305"/>
      <c r="V818" s="305"/>
      <c r="W818" s="305"/>
      <c r="X818" s="305"/>
      <c r="Y818" s="305"/>
      <c r="Z818" s="305"/>
      <c r="AA818" s="305"/>
      <c r="AB818" s="305"/>
      <c r="AC818" s="305"/>
      <c r="AD818" s="305"/>
      <c r="AE818" s="305"/>
      <c r="AF818" s="305"/>
      <c r="AG818" s="305"/>
      <c r="AH818" s="305"/>
      <c r="AI818" s="305"/>
      <c r="AJ818" s="305"/>
      <c r="AK818" s="305"/>
      <c r="AL818" s="305"/>
      <c r="AM818" s="305"/>
      <c r="AN818" s="305"/>
      <c r="AO818" s="305"/>
      <c r="AP818" s="305"/>
      <c r="AQ818" s="305"/>
      <c r="AR818" s="305"/>
      <c r="AS818" s="305"/>
      <c r="AT818" s="305"/>
      <c r="AU818" s="305"/>
      <c r="AV818" s="305"/>
      <c r="AW818" s="305"/>
      <c r="AX818" s="305"/>
      <c r="AY818" s="305"/>
      <c r="AZ818" s="305"/>
      <c r="BA818" s="305"/>
      <c r="BB818" s="305"/>
      <c r="BC818" s="305"/>
      <c r="BD818" s="305"/>
      <c r="BE818" s="305"/>
      <c r="BF818" s="305"/>
      <c r="BG818" s="305"/>
      <c r="BH818" s="305"/>
      <c r="BI818" s="305"/>
      <c r="BJ818" s="305"/>
      <c r="BK818" s="305"/>
      <c r="BL818" s="305"/>
      <c r="BM818" s="305"/>
      <c r="BN818" s="305"/>
      <c r="BO818" s="305"/>
      <c r="BP818" s="305"/>
      <c r="BQ818" s="305"/>
      <c r="BR818" s="305"/>
      <c r="BS818" s="305"/>
      <c r="BT818" s="305"/>
      <c r="BU818" s="305"/>
      <c r="BV818" s="305"/>
      <c r="BW818" s="305"/>
      <c r="BX818" s="305"/>
      <c r="BY818" s="305"/>
      <c r="BZ818" s="305"/>
      <c r="CA818" s="305"/>
      <c r="CB818" s="305"/>
      <c r="CC818" s="305"/>
      <c r="CD818" s="305"/>
      <c r="CE818" s="305"/>
      <c r="CF818" s="305"/>
      <c r="CG818" s="305"/>
      <c r="CH818" s="305"/>
      <c r="CI818" s="305"/>
      <c r="CJ818" s="305"/>
      <c r="CK818" s="305"/>
      <c r="CL818" s="305"/>
      <c r="CM818" s="305"/>
      <c r="CN818" s="305"/>
      <c r="CO818" s="305"/>
      <c r="CP818" s="305"/>
      <c r="CQ818" s="305"/>
      <c r="CR818" s="305"/>
      <c r="CS818" s="305"/>
      <c r="CT818" s="305"/>
      <c r="CU818" s="305"/>
      <c r="CV818" s="305"/>
      <c r="CW818" s="305"/>
      <c r="CX818" s="305"/>
      <c r="CY818" s="305"/>
      <c r="CZ818" s="305"/>
      <c r="DA818" s="305"/>
      <c r="DB818" s="305"/>
      <c r="DC818" s="305"/>
      <c r="DD818" s="305"/>
      <c r="DE818" s="305"/>
      <c r="DF818" s="305"/>
      <c r="DG818" s="305"/>
      <c r="DH818" s="305"/>
      <c r="DI818" s="305"/>
    </row>
    <row r="819" spans="1:113" s="306" customFormat="1" ht="51">
      <c r="A819" s="363">
        <v>161</v>
      </c>
      <c r="B819" s="356">
        <v>45</v>
      </c>
      <c r="C819" s="357" t="s">
        <v>5210</v>
      </c>
      <c r="D819" s="4" t="s">
        <v>5211</v>
      </c>
      <c r="E819" s="4" t="s">
        <v>5212</v>
      </c>
      <c r="F819" s="4" t="s">
        <v>5213</v>
      </c>
      <c r="G819" s="4" t="s">
        <v>5214</v>
      </c>
      <c r="H819" s="33">
        <v>7000</v>
      </c>
      <c r="I819" s="33"/>
      <c r="J819" s="33"/>
      <c r="K819" s="4" t="s">
        <v>5173</v>
      </c>
      <c r="L819" s="345" t="s">
        <v>5215</v>
      </c>
      <c r="M819" s="4"/>
      <c r="N819" s="305"/>
      <c r="O819" s="305"/>
      <c r="P819" s="305"/>
      <c r="Q819" s="305"/>
      <c r="R819" s="305"/>
      <c r="S819" s="305"/>
      <c r="T819" s="305"/>
      <c r="U819" s="305"/>
      <c r="V819" s="305"/>
      <c r="W819" s="305"/>
      <c r="X819" s="305"/>
      <c r="Y819" s="305"/>
      <c r="Z819" s="305"/>
      <c r="AA819" s="305"/>
      <c r="AB819" s="305"/>
      <c r="AC819" s="305"/>
      <c r="AD819" s="305"/>
      <c r="AE819" s="305"/>
      <c r="AF819" s="305"/>
      <c r="AG819" s="305"/>
      <c r="AH819" s="305"/>
      <c r="AI819" s="305"/>
      <c r="AJ819" s="305"/>
      <c r="AK819" s="305"/>
      <c r="AL819" s="305"/>
      <c r="AM819" s="305"/>
      <c r="AN819" s="305"/>
      <c r="AO819" s="305"/>
      <c r="AP819" s="305"/>
      <c r="AQ819" s="305"/>
      <c r="AR819" s="305"/>
      <c r="AS819" s="305"/>
      <c r="AT819" s="305"/>
      <c r="AU819" s="305"/>
      <c r="AV819" s="305"/>
      <c r="AW819" s="305"/>
      <c r="AX819" s="305"/>
      <c r="AY819" s="305"/>
      <c r="AZ819" s="305"/>
      <c r="BA819" s="305"/>
      <c r="BB819" s="305"/>
      <c r="BC819" s="305"/>
      <c r="BD819" s="305"/>
      <c r="BE819" s="305"/>
      <c r="BF819" s="305"/>
      <c r="BG819" s="305"/>
      <c r="BH819" s="305"/>
      <c r="BI819" s="305"/>
      <c r="BJ819" s="305"/>
      <c r="BK819" s="305"/>
      <c r="BL819" s="305"/>
      <c r="BM819" s="305"/>
      <c r="BN819" s="305"/>
      <c r="BO819" s="305"/>
      <c r="BP819" s="305"/>
      <c r="BQ819" s="305"/>
      <c r="BR819" s="305"/>
      <c r="BS819" s="305"/>
      <c r="BT819" s="305"/>
      <c r="BU819" s="305"/>
      <c r="BV819" s="305"/>
      <c r="BW819" s="305"/>
      <c r="BX819" s="305"/>
      <c r="BY819" s="305"/>
      <c r="BZ819" s="305"/>
      <c r="CA819" s="305"/>
      <c r="CB819" s="305"/>
      <c r="CC819" s="305"/>
      <c r="CD819" s="305"/>
      <c r="CE819" s="305"/>
      <c r="CF819" s="305"/>
      <c r="CG819" s="305"/>
      <c r="CH819" s="305"/>
      <c r="CI819" s="305"/>
      <c r="CJ819" s="305"/>
      <c r="CK819" s="305"/>
      <c r="CL819" s="305"/>
      <c r="CM819" s="305"/>
      <c r="CN819" s="305"/>
      <c r="CO819" s="305"/>
      <c r="CP819" s="305"/>
      <c r="CQ819" s="305"/>
      <c r="CR819" s="305"/>
      <c r="CS819" s="305"/>
      <c r="CT819" s="305"/>
      <c r="CU819" s="305"/>
      <c r="CV819" s="305"/>
      <c r="CW819" s="305"/>
      <c r="CX819" s="305"/>
      <c r="CY819" s="305"/>
      <c r="CZ819" s="305"/>
      <c r="DA819" s="305"/>
      <c r="DB819" s="305"/>
      <c r="DC819" s="305"/>
      <c r="DD819" s="305"/>
      <c r="DE819" s="305"/>
      <c r="DF819" s="305"/>
      <c r="DG819" s="305"/>
      <c r="DH819" s="305"/>
      <c r="DI819" s="305"/>
    </row>
    <row r="820" spans="1:113" s="306" customFormat="1" ht="38.25">
      <c r="A820" s="363">
        <v>162</v>
      </c>
      <c r="B820" s="356">
        <v>46</v>
      </c>
      <c r="C820" s="357" t="s">
        <v>5216</v>
      </c>
      <c r="D820" s="4" t="s">
        <v>5217</v>
      </c>
      <c r="E820" s="4" t="s">
        <v>5218</v>
      </c>
      <c r="F820" s="4" t="s">
        <v>5219</v>
      </c>
      <c r="G820" s="4" t="s">
        <v>5220</v>
      </c>
      <c r="H820" s="33">
        <v>1350</v>
      </c>
      <c r="I820" s="33"/>
      <c r="J820" s="33"/>
      <c r="K820" s="4" t="s">
        <v>5221</v>
      </c>
      <c r="L820" s="4" t="s">
        <v>5222</v>
      </c>
      <c r="M820" s="4"/>
      <c r="N820" s="305"/>
      <c r="O820" s="305"/>
      <c r="P820" s="305"/>
      <c r="Q820" s="305"/>
      <c r="R820" s="305"/>
      <c r="S820" s="305"/>
      <c r="T820" s="305"/>
      <c r="U820" s="305"/>
      <c r="V820" s="305"/>
      <c r="W820" s="305"/>
      <c r="X820" s="305"/>
      <c r="Y820" s="305"/>
      <c r="Z820" s="305"/>
      <c r="AA820" s="305"/>
      <c r="AB820" s="305"/>
      <c r="AC820" s="305"/>
      <c r="AD820" s="305"/>
      <c r="AE820" s="305"/>
      <c r="AF820" s="305"/>
      <c r="AG820" s="305"/>
      <c r="AH820" s="305"/>
      <c r="AI820" s="305"/>
      <c r="AJ820" s="305"/>
      <c r="AK820" s="305"/>
      <c r="AL820" s="305"/>
      <c r="AM820" s="305"/>
      <c r="AN820" s="305"/>
      <c r="AO820" s="305"/>
      <c r="AP820" s="305"/>
      <c r="AQ820" s="305"/>
      <c r="AR820" s="305"/>
      <c r="AS820" s="305"/>
      <c r="AT820" s="305"/>
      <c r="AU820" s="305"/>
      <c r="AV820" s="305"/>
      <c r="AW820" s="305"/>
      <c r="AX820" s="305"/>
      <c r="AY820" s="305"/>
      <c r="AZ820" s="305"/>
      <c r="BA820" s="305"/>
      <c r="BB820" s="305"/>
      <c r="BC820" s="305"/>
      <c r="BD820" s="305"/>
      <c r="BE820" s="305"/>
      <c r="BF820" s="305"/>
      <c r="BG820" s="305"/>
      <c r="BH820" s="305"/>
      <c r="BI820" s="305"/>
      <c r="BJ820" s="305"/>
      <c r="BK820" s="305"/>
      <c r="BL820" s="305"/>
      <c r="BM820" s="305"/>
      <c r="BN820" s="305"/>
      <c r="BO820" s="305"/>
      <c r="BP820" s="305"/>
      <c r="BQ820" s="305"/>
      <c r="BR820" s="305"/>
      <c r="BS820" s="305"/>
      <c r="BT820" s="305"/>
      <c r="BU820" s="305"/>
      <c r="BV820" s="305"/>
      <c r="BW820" s="305"/>
      <c r="BX820" s="305"/>
      <c r="BY820" s="305"/>
      <c r="BZ820" s="305"/>
      <c r="CA820" s="305"/>
      <c r="CB820" s="305"/>
      <c r="CC820" s="305"/>
      <c r="CD820" s="305"/>
      <c r="CE820" s="305"/>
      <c r="CF820" s="305"/>
      <c r="CG820" s="305"/>
      <c r="CH820" s="305"/>
      <c r="CI820" s="305"/>
      <c r="CJ820" s="305"/>
      <c r="CK820" s="305"/>
      <c r="CL820" s="305"/>
      <c r="CM820" s="305"/>
      <c r="CN820" s="305"/>
      <c r="CO820" s="305"/>
      <c r="CP820" s="305"/>
      <c r="CQ820" s="305"/>
      <c r="CR820" s="305"/>
      <c r="CS820" s="305"/>
      <c r="CT820" s="305"/>
      <c r="CU820" s="305"/>
      <c r="CV820" s="305"/>
      <c r="CW820" s="305"/>
      <c r="CX820" s="305"/>
      <c r="CY820" s="305"/>
      <c r="CZ820" s="305"/>
      <c r="DA820" s="305"/>
      <c r="DB820" s="305"/>
      <c r="DC820" s="305"/>
      <c r="DD820" s="305"/>
      <c r="DE820" s="305"/>
      <c r="DF820" s="305"/>
      <c r="DG820" s="305"/>
      <c r="DH820" s="305"/>
      <c r="DI820" s="305"/>
    </row>
    <row r="821" spans="1:113" s="306" customFormat="1" ht="38.25">
      <c r="A821" s="363">
        <v>163</v>
      </c>
      <c r="B821" s="356">
        <v>47</v>
      </c>
      <c r="C821" s="357" t="s">
        <v>5223</v>
      </c>
      <c r="D821" s="4" t="s">
        <v>5224</v>
      </c>
      <c r="E821" s="4" t="s">
        <v>5225</v>
      </c>
      <c r="F821" s="4" t="s">
        <v>5226</v>
      </c>
      <c r="G821" s="4" t="s">
        <v>5227</v>
      </c>
      <c r="H821" s="33">
        <v>5200</v>
      </c>
      <c r="I821" s="33"/>
      <c r="J821" s="33"/>
      <c r="K821" s="324" t="s">
        <v>5228</v>
      </c>
      <c r="L821" s="308" t="s">
        <v>5229</v>
      </c>
      <c r="M821" s="4"/>
      <c r="N821" s="305"/>
      <c r="O821" s="305"/>
      <c r="P821" s="305"/>
      <c r="Q821" s="305"/>
      <c r="R821" s="305"/>
      <c r="S821" s="305"/>
      <c r="T821" s="305"/>
      <c r="U821" s="305"/>
      <c r="V821" s="305"/>
      <c r="W821" s="305"/>
      <c r="X821" s="305"/>
      <c r="Y821" s="305"/>
      <c r="Z821" s="305"/>
      <c r="AA821" s="305"/>
      <c r="AB821" s="305"/>
      <c r="AC821" s="305"/>
      <c r="AD821" s="305"/>
      <c r="AE821" s="305"/>
      <c r="AF821" s="305"/>
      <c r="AG821" s="305"/>
      <c r="AH821" s="305"/>
      <c r="AI821" s="305"/>
      <c r="AJ821" s="305"/>
      <c r="AK821" s="305"/>
      <c r="AL821" s="305"/>
      <c r="AM821" s="305"/>
      <c r="AN821" s="305"/>
      <c r="AO821" s="305"/>
      <c r="AP821" s="305"/>
      <c r="AQ821" s="305"/>
      <c r="AR821" s="305"/>
      <c r="AS821" s="305"/>
      <c r="AT821" s="305"/>
      <c r="AU821" s="305"/>
      <c r="AV821" s="305"/>
      <c r="AW821" s="305"/>
      <c r="AX821" s="305"/>
      <c r="AY821" s="305"/>
      <c r="AZ821" s="305"/>
      <c r="BA821" s="305"/>
      <c r="BB821" s="305"/>
      <c r="BC821" s="305"/>
      <c r="BD821" s="305"/>
      <c r="BE821" s="305"/>
      <c r="BF821" s="305"/>
      <c r="BG821" s="305"/>
      <c r="BH821" s="305"/>
      <c r="BI821" s="305"/>
      <c r="BJ821" s="305"/>
      <c r="BK821" s="305"/>
      <c r="BL821" s="305"/>
      <c r="BM821" s="305"/>
      <c r="BN821" s="305"/>
      <c r="BO821" s="305"/>
      <c r="BP821" s="305"/>
      <c r="BQ821" s="305"/>
      <c r="BR821" s="305"/>
      <c r="BS821" s="305"/>
      <c r="BT821" s="305"/>
      <c r="BU821" s="305"/>
      <c r="BV821" s="305"/>
      <c r="BW821" s="305"/>
      <c r="BX821" s="305"/>
      <c r="BY821" s="305"/>
      <c r="BZ821" s="305"/>
      <c r="CA821" s="305"/>
      <c r="CB821" s="305"/>
      <c r="CC821" s="305"/>
      <c r="CD821" s="305"/>
      <c r="CE821" s="305"/>
      <c r="CF821" s="305"/>
      <c r="CG821" s="305"/>
      <c r="CH821" s="305"/>
      <c r="CI821" s="305"/>
      <c r="CJ821" s="305"/>
      <c r="CK821" s="305"/>
      <c r="CL821" s="305"/>
      <c r="CM821" s="305"/>
      <c r="CN821" s="305"/>
      <c r="CO821" s="305"/>
      <c r="CP821" s="305"/>
      <c r="CQ821" s="305"/>
      <c r="CR821" s="305"/>
      <c r="CS821" s="305"/>
      <c r="CT821" s="305"/>
      <c r="CU821" s="305"/>
      <c r="CV821" s="305"/>
      <c r="CW821" s="305"/>
      <c r="CX821" s="305"/>
      <c r="CY821" s="305"/>
      <c r="CZ821" s="305"/>
      <c r="DA821" s="305"/>
      <c r="DB821" s="305"/>
      <c r="DC821" s="305"/>
      <c r="DD821" s="305"/>
      <c r="DE821" s="305"/>
      <c r="DF821" s="305"/>
      <c r="DG821" s="305"/>
      <c r="DH821" s="305"/>
      <c r="DI821" s="305"/>
    </row>
    <row r="822" spans="1:113" s="306" customFormat="1" ht="71.25">
      <c r="A822" s="363">
        <v>164</v>
      </c>
      <c r="B822" s="356">
        <v>48</v>
      </c>
      <c r="C822" s="367" t="s">
        <v>5230</v>
      </c>
      <c r="D822" s="4" t="s">
        <v>5231</v>
      </c>
      <c r="E822" s="4" t="s">
        <v>5232</v>
      </c>
      <c r="F822" s="4" t="s">
        <v>5233</v>
      </c>
      <c r="G822" s="4" t="s">
        <v>5234</v>
      </c>
      <c r="H822" s="33">
        <v>67512</v>
      </c>
      <c r="I822" s="33"/>
      <c r="J822" s="33"/>
      <c r="K822" s="33" t="s">
        <v>5235</v>
      </c>
      <c r="L822" s="4" t="s">
        <v>5236</v>
      </c>
      <c r="M822" s="4"/>
      <c r="N822" s="305"/>
      <c r="O822" s="305"/>
      <c r="P822" s="305"/>
      <c r="Q822" s="305"/>
      <c r="R822" s="305"/>
      <c r="S822" s="305"/>
      <c r="T822" s="305"/>
      <c r="U822" s="305"/>
      <c r="V822" s="305"/>
      <c r="W822" s="305"/>
      <c r="X822" s="305"/>
      <c r="Y822" s="305"/>
      <c r="Z822" s="305"/>
      <c r="AA822" s="305"/>
      <c r="AB822" s="305"/>
      <c r="AC822" s="305"/>
      <c r="AD822" s="305"/>
      <c r="AE822" s="305"/>
      <c r="AF822" s="305"/>
      <c r="AG822" s="305"/>
      <c r="AH822" s="305"/>
      <c r="AI822" s="305"/>
      <c r="AJ822" s="305"/>
      <c r="AK822" s="305"/>
      <c r="AL822" s="305"/>
      <c r="AM822" s="305"/>
      <c r="AN822" s="305"/>
      <c r="AO822" s="305"/>
      <c r="AP822" s="305"/>
      <c r="AQ822" s="305"/>
      <c r="AR822" s="305"/>
      <c r="AS822" s="305"/>
      <c r="AT822" s="305"/>
      <c r="AU822" s="305"/>
      <c r="AV822" s="305"/>
      <c r="AW822" s="305"/>
      <c r="AX822" s="305"/>
      <c r="AY822" s="305"/>
      <c r="AZ822" s="305"/>
      <c r="BA822" s="305"/>
      <c r="BB822" s="305"/>
      <c r="BC822" s="305"/>
      <c r="BD822" s="305"/>
      <c r="BE822" s="305"/>
      <c r="BF822" s="305"/>
      <c r="BG822" s="305"/>
      <c r="BH822" s="305"/>
      <c r="BI822" s="305"/>
      <c r="BJ822" s="305"/>
      <c r="BK822" s="305"/>
      <c r="BL822" s="305"/>
      <c r="BM822" s="305"/>
      <c r="BN822" s="305"/>
      <c r="BO822" s="305"/>
      <c r="BP822" s="305"/>
      <c r="BQ822" s="305"/>
      <c r="BR822" s="305"/>
      <c r="BS822" s="305"/>
      <c r="BT822" s="305"/>
      <c r="BU822" s="305"/>
      <c r="BV822" s="305"/>
      <c r="BW822" s="305"/>
      <c r="BX822" s="305"/>
      <c r="BY822" s="305"/>
      <c r="BZ822" s="305"/>
      <c r="CA822" s="305"/>
      <c r="CB822" s="305"/>
      <c r="CC822" s="305"/>
      <c r="CD822" s="305"/>
      <c r="CE822" s="305"/>
      <c r="CF822" s="305"/>
      <c r="CG822" s="305"/>
      <c r="CH822" s="305"/>
      <c r="CI822" s="305"/>
      <c r="CJ822" s="305"/>
      <c r="CK822" s="305"/>
      <c r="CL822" s="305"/>
      <c r="CM822" s="305"/>
      <c r="CN822" s="305"/>
      <c r="CO822" s="305"/>
      <c r="CP822" s="305"/>
      <c r="CQ822" s="305"/>
      <c r="CR822" s="305"/>
      <c r="CS822" s="305"/>
      <c r="CT822" s="305"/>
      <c r="CU822" s="305"/>
      <c r="CV822" s="305"/>
      <c r="CW822" s="305"/>
      <c r="CX822" s="305"/>
      <c r="CY822" s="305"/>
      <c r="CZ822" s="305"/>
      <c r="DA822" s="305"/>
      <c r="DB822" s="305"/>
      <c r="DC822" s="305"/>
      <c r="DD822" s="305"/>
      <c r="DE822" s="305"/>
      <c r="DF822" s="305"/>
      <c r="DG822" s="305"/>
      <c r="DH822" s="305"/>
      <c r="DI822" s="305"/>
    </row>
    <row r="823" spans="1:113" s="306" customFormat="1" ht="38.25">
      <c r="A823" s="363">
        <v>165</v>
      </c>
      <c r="B823" s="356">
        <v>49</v>
      </c>
      <c r="C823" s="368" t="s">
        <v>5237</v>
      </c>
      <c r="D823" s="4" t="s">
        <v>5238</v>
      </c>
      <c r="E823" s="4" t="s">
        <v>5239</v>
      </c>
      <c r="F823" s="4" t="s">
        <v>5240</v>
      </c>
      <c r="G823" s="4" t="s">
        <v>4730</v>
      </c>
      <c r="H823" s="33">
        <v>200</v>
      </c>
      <c r="I823" s="33"/>
      <c r="J823" s="33"/>
      <c r="K823" s="33" t="s">
        <v>5241</v>
      </c>
      <c r="L823" s="4" t="s">
        <v>5242</v>
      </c>
      <c r="M823" s="4"/>
      <c r="N823" s="305"/>
      <c r="O823" s="305"/>
      <c r="P823" s="305"/>
      <c r="Q823" s="305"/>
      <c r="R823" s="305"/>
      <c r="S823" s="305"/>
      <c r="T823" s="305"/>
      <c r="U823" s="305"/>
      <c r="V823" s="305"/>
      <c r="W823" s="305"/>
      <c r="X823" s="305"/>
      <c r="Y823" s="305"/>
      <c r="Z823" s="305"/>
      <c r="AA823" s="305"/>
      <c r="AB823" s="305"/>
      <c r="AC823" s="305"/>
      <c r="AD823" s="305"/>
      <c r="AE823" s="305"/>
      <c r="AF823" s="305"/>
      <c r="AG823" s="305"/>
      <c r="AH823" s="305"/>
      <c r="AI823" s="305"/>
      <c r="AJ823" s="305"/>
      <c r="AK823" s="305"/>
      <c r="AL823" s="305"/>
      <c r="AM823" s="305"/>
      <c r="AN823" s="305"/>
      <c r="AO823" s="305"/>
      <c r="AP823" s="305"/>
      <c r="AQ823" s="305"/>
      <c r="AR823" s="305"/>
      <c r="AS823" s="305"/>
      <c r="AT823" s="305"/>
      <c r="AU823" s="305"/>
      <c r="AV823" s="305"/>
      <c r="AW823" s="305"/>
      <c r="AX823" s="305"/>
      <c r="AY823" s="305"/>
      <c r="AZ823" s="305"/>
      <c r="BA823" s="305"/>
      <c r="BB823" s="305"/>
      <c r="BC823" s="305"/>
      <c r="BD823" s="305"/>
      <c r="BE823" s="305"/>
      <c r="BF823" s="305"/>
      <c r="BG823" s="305"/>
      <c r="BH823" s="305"/>
      <c r="BI823" s="305"/>
      <c r="BJ823" s="305"/>
      <c r="BK823" s="305"/>
      <c r="BL823" s="305"/>
      <c r="BM823" s="305"/>
      <c r="BN823" s="305"/>
      <c r="BO823" s="305"/>
      <c r="BP823" s="305"/>
      <c r="BQ823" s="305"/>
      <c r="BR823" s="305"/>
      <c r="BS823" s="305"/>
      <c r="BT823" s="305"/>
      <c r="BU823" s="305"/>
      <c r="BV823" s="305"/>
      <c r="BW823" s="305"/>
      <c r="BX823" s="305"/>
      <c r="BY823" s="305"/>
      <c r="BZ823" s="305"/>
      <c r="CA823" s="305"/>
      <c r="CB823" s="305"/>
      <c r="CC823" s="305"/>
      <c r="CD823" s="305"/>
      <c r="CE823" s="305"/>
      <c r="CF823" s="305"/>
      <c r="CG823" s="305"/>
      <c r="CH823" s="305"/>
      <c r="CI823" s="305"/>
      <c r="CJ823" s="305"/>
      <c r="CK823" s="305"/>
      <c r="CL823" s="305"/>
      <c r="CM823" s="305"/>
      <c r="CN823" s="305"/>
      <c r="CO823" s="305"/>
      <c r="CP823" s="305"/>
      <c r="CQ823" s="305"/>
      <c r="CR823" s="305"/>
      <c r="CS823" s="305"/>
      <c r="CT823" s="305"/>
      <c r="CU823" s="305"/>
      <c r="CV823" s="305"/>
      <c r="CW823" s="305"/>
      <c r="CX823" s="305"/>
      <c r="CY823" s="305"/>
      <c r="CZ823" s="305"/>
      <c r="DA823" s="305"/>
      <c r="DB823" s="305"/>
      <c r="DC823" s="305"/>
      <c r="DD823" s="305"/>
      <c r="DE823" s="305"/>
      <c r="DF823" s="305"/>
      <c r="DG823" s="305"/>
      <c r="DH823" s="305"/>
      <c r="DI823" s="305"/>
    </row>
    <row r="824" spans="1:113" s="306" customFormat="1" ht="38.25">
      <c r="A824" s="363">
        <v>166</v>
      </c>
      <c r="B824" s="356">
        <v>50</v>
      </c>
      <c r="C824" s="357" t="s">
        <v>5243</v>
      </c>
      <c r="D824" s="4" t="s">
        <v>5188</v>
      </c>
      <c r="E824" s="4" t="s">
        <v>5244</v>
      </c>
      <c r="F824" s="4" t="s">
        <v>5245</v>
      </c>
      <c r="G824" s="4" t="s">
        <v>5246</v>
      </c>
      <c r="H824" s="33">
        <v>316500</v>
      </c>
      <c r="I824" s="33"/>
      <c r="J824" s="33"/>
      <c r="K824" s="33" t="s">
        <v>5247</v>
      </c>
      <c r="L824" s="4" t="s">
        <v>5248</v>
      </c>
      <c r="M824" s="4"/>
      <c r="N824" s="305"/>
      <c r="O824" s="305"/>
      <c r="P824" s="305"/>
      <c r="Q824" s="305"/>
      <c r="R824" s="305"/>
      <c r="S824" s="305"/>
      <c r="T824" s="305"/>
      <c r="U824" s="305"/>
      <c r="V824" s="305"/>
      <c r="W824" s="305"/>
      <c r="X824" s="305"/>
      <c r="Y824" s="305"/>
      <c r="Z824" s="305"/>
      <c r="AA824" s="305"/>
      <c r="AB824" s="305"/>
      <c r="AC824" s="305"/>
      <c r="AD824" s="305"/>
      <c r="AE824" s="305"/>
      <c r="AF824" s="305"/>
      <c r="AG824" s="305"/>
      <c r="AH824" s="305"/>
      <c r="AI824" s="305"/>
      <c r="AJ824" s="305"/>
      <c r="AK824" s="305"/>
      <c r="AL824" s="305"/>
      <c r="AM824" s="305"/>
      <c r="AN824" s="305"/>
      <c r="AO824" s="305"/>
      <c r="AP824" s="305"/>
      <c r="AQ824" s="305"/>
      <c r="AR824" s="305"/>
      <c r="AS824" s="305"/>
      <c r="AT824" s="305"/>
      <c r="AU824" s="305"/>
      <c r="AV824" s="305"/>
      <c r="AW824" s="305"/>
      <c r="AX824" s="305"/>
      <c r="AY824" s="305"/>
      <c r="AZ824" s="305"/>
      <c r="BA824" s="305"/>
      <c r="BB824" s="305"/>
      <c r="BC824" s="305"/>
      <c r="BD824" s="305"/>
      <c r="BE824" s="305"/>
      <c r="BF824" s="305"/>
      <c r="BG824" s="305"/>
      <c r="BH824" s="305"/>
      <c r="BI824" s="305"/>
      <c r="BJ824" s="305"/>
      <c r="BK824" s="305"/>
      <c r="BL824" s="305"/>
      <c r="BM824" s="305"/>
      <c r="BN824" s="305"/>
      <c r="BO824" s="305"/>
      <c r="BP824" s="305"/>
      <c r="BQ824" s="305"/>
      <c r="BR824" s="305"/>
      <c r="BS824" s="305"/>
      <c r="BT824" s="305"/>
      <c r="BU824" s="305"/>
      <c r="BV824" s="305"/>
      <c r="BW824" s="305"/>
      <c r="BX824" s="305"/>
      <c r="BY824" s="305"/>
      <c r="BZ824" s="305"/>
      <c r="CA824" s="305"/>
      <c r="CB824" s="305"/>
      <c r="CC824" s="305"/>
      <c r="CD824" s="305"/>
      <c r="CE824" s="305"/>
      <c r="CF824" s="305"/>
      <c r="CG824" s="305"/>
      <c r="CH824" s="305"/>
      <c r="CI824" s="305"/>
      <c r="CJ824" s="305"/>
      <c r="CK824" s="305"/>
      <c r="CL824" s="305"/>
      <c r="CM824" s="305"/>
      <c r="CN824" s="305"/>
      <c r="CO824" s="305"/>
      <c r="CP824" s="305"/>
      <c r="CQ824" s="305"/>
      <c r="CR824" s="305"/>
      <c r="CS824" s="305"/>
      <c r="CT824" s="305"/>
      <c r="CU824" s="305"/>
      <c r="CV824" s="305"/>
      <c r="CW824" s="305"/>
      <c r="CX824" s="305"/>
      <c r="CY824" s="305"/>
      <c r="CZ824" s="305"/>
      <c r="DA824" s="305"/>
      <c r="DB824" s="305"/>
      <c r="DC824" s="305"/>
      <c r="DD824" s="305"/>
      <c r="DE824" s="305"/>
      <c r="DF824" s="305"/>
      <c r="DG824" s="305"/>
      <c r="DH824" s="305"/>
      <c r="DI824" s="305"/>
    </row>
    <row r="825" spans="1:113" s="306" customFormat="1" ht="38.25">
      <c r="A825" s="363">
        <v>167</v>
      </c>
      <c r="B825" s="356">
        <v>51</v>
      </c>
      <c r="C825" s="357" t="s">
        <v>5243</v>
      </c>
      <c r="D825" s="4" t="s">
        <v>5188</v>
      </c>
      <c r="E825" s="4" t="s">
        <v>5244</v>
      </c>
      <c r="F825" s="4" t="s">
        <v>5249</v>
      </c>
      <c r="G825" s="4" t="s">
        <v>5250</v>
      </c>
      <c r="H825" s="33">
        <v>15825</v>
      </c>
      <c r="I825" s="33"/>
      <c r="J825" s="33"/>
      <c r="K825" s="33" t="s">
        <v>5247</v>
      </c>
      <c r="L825" s="4" t="s">
        <v>5251</v>
      </c>
      <c r="M825" s="4"/>
      <c r="N825" s="305"/>
      <c r="O825" s="305"/>
      <c r="P825" s="305"/>
      <c r="Q825" s="305"/>
      <c r="R825" s="305"/>
      <c r="S825" s="305"/>
      <c r="T825" s="305"/>
      <c r="U825" s="305"/>
      <c r="V825" s="305"/>
      <c r="W825" s="305"/>
      <c r="X825" s="305"/>
      <c r="Y825" s="305"/>
      <c r="Z825" s="305"/>
      <c r="AA825" s="305"/>
      <c r="AB825" s="305"/>
      <c r="AC825" s="305"/>
      <c r="AD825" s="305"/>
      <c r="AE825" s="305"/>
      <c r="AF825" s="305"/>
      <c r="AG825" s="305"/>
      <c r="AH825" s="305"/>
      <c r="AI825" s="305"/>
      <c r="AJ825" s="305"/>
      <c r="AK825" s="305"/>
      <c r="AL825" s="305"/>
      <c r="AM825" s="305"/>
      <c r="AN825" s="305"/>
      <c r="AO825" s="305"/>
      <c r="AP825" s="305"/>
      <c r="AQ825" s="305"/>
      <c r="AR825" s="305"/>
      <c r="AS825" s="305"/>
      <c r="AT825" s="305"/>
      <c r="AU825" s="305"/>
      <c r="AV825" s="305"/>
      <c r="AW825" s="305"/>
      <c r="AX825" s="305"/>
      <c r="AY825" s="305"/>
      <c r="AZ825" s="305"/>
      <c r="BA825" s="305"/>
      <c r="BB825" s="305"/>
      <c r="BC825" s="305"/>
      <c r="BD825" s="305"/>
      <c r="BE825" s="305"/>
      <c r="BF825" s="305"/>
      <c r="BG825" s="305"/>
      <c r="BH825" s="305"/>
      <c r="BI825" s="305"/>
      <c r="BJ825" s="305"/>
      <c r="BK825" s="305"/>
      <c r="BL825" s="305"/>
      <c r="BM825" s="305"/>
      <c r="BN825" s="305"/>
      <c r="BO825" s="305"/>
      <c r="BP825" s="305"/>
      <c r="BQ825" s="305"/>
      <c r="BR825" s="305"/>
      <c r="BS825" s="305"/>
      <c r="BT825" s="305"/>
      <c r="BU825" s="305"/>
      <c r="BV825" s="305"/>
      <c r="BW825" s="305"/>
      <c r="BX825" s="305"/>
      <c r="BY825" s="305"/>
      <c r="BZ825" s="305"/>
      <c r="CA825" s="305"/>
      <c r="CB825" s="305"/>
      <c r="CC825" s="305"/>
      <c r="CD825" s="305"/>
      <c r="CE825" s="305"/>
      <c r="CF825" s="305"/>
      <c r="CG825" s="305"/>
      <c r="CH825" s="305"/>
      <c r="CI825" s="305"/>
      <c r="CJ825" s="305"/>
      <c r="CK825" s="305"/>
      <c r="CL825" s="305"/>
      <c r="CM825" s="305"/>
      <c r="CN825" s="305"/>
      <c r="CO825" s="305"/>
      <c r="CP825" s="305"/>
      <c r="CQ825" s="305"/>
      <c r="CR825" s="305"/>
      <c r="CS825" s="305"/>
      <c r="CT825" s="305"/>
      <c r="CU825" s="305"/>
      <c r="CV825" s="305"/>
      <c r="CW825" s="305"/>
      <c r="CX825" s="305"/>
      <c r="CY825" s="305"/>
      <c r="CZ825" s="305"/>
      <c r="DA825" s="305"/>
      <c r="DB825" s="305"/>
      <c r="DC825" s="305"/>
      <c r="DD825" s="305"/>
      <c r="DE825" s="305"/>
      <c r="DF825" s="305"/>
      <c r="DG825" s="305"/>
      <c r="DH825" s="305"/>
      <c r="DI825" s="305"/>
    </row>
    <row r="826" spans="1:113" s="306" customFormat="1" ht="38.25">
      <c r="A826" s="363">
        <v>168</v>
      </c>
      <c r="B826" s="356">
        <v>52</v>
      </c>
      <c r="C826" s="357" t="s">
        <v>5252</v>
      </c>
      <c r="D826" s="4" t="s">
        <v>5188</v>
      </c>
      <c r="E826" s="4" t="s">
        <v>5253</v>
      </c>
      <c r="F826" s="4" t="s">
        <v>5254</v>
      </c>
      <c r="G826" s="4" t="s">
        <v>5255</v>
      </c>
      <c r="H826" s="33">
        <v>5200</v>
      </c>
      <c r="I826" s="33"/>
      <c r="J826" s="33"/>
      <c r="K826" s="33" t="s">
        <v>5247</v>
      </c>
      <c r="L826" s="4" t="s">
        <v>5256</v>
      </c>
      <c r="M826" s="4"/>
      <c r="N826" s="305"/>
      <c r="O826" s="305"/>
      <c r="P826" s="305"/>
      <c r="Q826" s="305"/>
      <c r="R826" s="305"/>
      <c r="S826" s="305"/>
      <c r="T826" s="305"/>
      <c r="U826" s="305"/>
      <c r="V826" s="305"/>
      <c r="W826" s="305"/>
      <c r="X826" s="305"/>
      <c r="Y826" s="305"/>
      <c r="Z826" s="305"/>
      <c r="AA826" s="305"/>
      <c r="AB826" s="305"/>
      <c r="AC826" s="305"/>
      <c r="AD826" s="305"/>
      <c r="AE826" s="305"/>
      <c r="AF826" s="305"/>
      <c r="AG826" s="305"/>
      <c r="AH826" s="305"/>
      <c r="AI826" s="305"/>
      <c r="AJ826" s="305"/>
      <c r="AK826" s="305"/>
      <c r="AL826" s="305"/>
      <c r="AM826" s="305"/>
      <c r="AN826" s="305"/>
      <c r="AO826" s="305"/>
      <c r="AP826" s="305"/>
      <c r="AQ826" s="305"/>
      <c r="AR826" s="305"/>
      <c r="AS826" s="305"/>
      <c r="AT826" s="305"/>
      <c r="AU826" s="305"/>
      <c r="AV826" s="305"/>
      <c r="AW826" s="305"/>
      <c r="AX826" s="305"/>
      <c r="AY826" s="305"/>
      <c r="AZ826" s="305"/>
      <c r="BA826" s="305"/>
      <c r="BB826" s="305"/>
      <c r="BC826" s="305"/>
      <c r="BD826" s="305"/>
      <c r="BE826" s="305"/>
      <c r="BF826" s="305"/>
      <c r="BG826" s="305"/>
      <c r="BH826" s="305"/>
      <c r="BI826" s="305"/>
      <c r="BJ826" s="305"/>
      <c r="BK826" s="305"/>
      <c r="BL826" s="305"/>
      <c r="BM826" s="305"/>
      <c r="BN826" s="305"/>
      <c r="BO826" s="305"/>
      <c r="BP826" s="305"/>
      <c r="BQ826" s="305"/>
      <c r="BR826" s="305"/>
      <c r="BS826" s="305"/>
      <c r="BT826" s="305"/>
      <c r="BU826" s="305"/>
      <c r="BV826" s="305"/>
      <c r="BW826" s="305"/>
      <c r="BX826" s="305"/>
      <c r="BY826" s="305"/>
      <c r="BZ826" s="305"/>
      <c r="CA826" s="305"/>
      <c r="CB826" s="305"/>
      <c r="CC826" s="305"/>
      <c r="CD826" s="305"/>
      <c r="CE826" s="305"/>
      <c r="CF826" s="305"/>
      <c r="CG826" s="305"/>
      <c r="CH826" s="305"/>
      <c r="CI826" s="305"/>
      <c r="CJ826" s="305"/>
      <c r="CK826" s="305"/>
      <c r="CL826" s="305"/>
      <c r="CM826" s="305"/>
      <c r="CN826" s="305"/>
      <c r="CO826" s="305"/>
      <c r="CP826" s="305"/>
      <c r="CQ826" s="305"/>
      <c r="CR826" s="305"/>
      <c r="CS826" s="305"/>
      <c r="CT826" s="305"/>
      <c r="CU826" s="305"/>
      <c r="CV826" s="305"/>
      <c r="CW826" s="305"/>
      <c r="CX826" s="305"/>
      <c r="CY826" s="305"/>
      <c r="CZ826" s="305"/>
      <c r="DA826" s="305"/>
      <c r="DB826" s="305"/>
      <c r="DC826" s="305"/>
      <c r="DD826" s="305"/>
      <c r="DE826" s="305"/>
      <c r="DF826" s="305"/>
      <c r="DG826" s="305"/>
      <c r="DH826" s="305"/>
      <c r="DI826" s="305"/>
    </row>
    <row r="827" spans="1:113" s="306" customFormat="1" ht="38.25">
      <c r="A827" s="363">
        <v>169</v>
      </c>
      <c r="B827" s="356">
        <v>53</v>
      </c>
      <c r="C827" s="357" t="s">
        <v>5257</v>
      </c>
      <c r="D827" s="4" t="s">
        <v>5188</v>
      </c>
      <c r="E827" s="4" t="s">
        <v>5253</v>
      </c>
      <c r="F827" s="4" t="s">
        <v>5258</v>
      </c>
      <c r="G827" s="4" t="s">
        <v>5255</v>
      </c>
      <c r="H827" s="33">
        <v>5200</v>
      </c>
      <c r="I827" s="33"/>
      <c r="J827" s="33"/>
      <c r="K827" s="33" t="s">
        <v>5247</v>
      </c>
      <c r="L827" s="4" t="s">
        <v>5259</v>
      </c>
      <c r="M827" s="4"/>
      <c r="N827" s="305"/>
      <c r="O827" s="305"/>
      <c r="P827" s="305"/>
      <c r="Q827" s="305"/>
      <c r="R827" s="305"/>
      <c r="S827" s="305"/>
      <c r="T827" s="305"/>
      <c r="U827" s="305"/>
      <c r="V827" s="305"/>
      <c r="W827" s="305"/>
      <c r="X827" s="305"/>
      <c r="Y827" s="305"/>
      <c r="Z827" s="305"/>
      <c r="AA827" s="305"/>
      <c r="AB827" s="305"/>
      <c r="AC827" s="305"/>
      <c r="AD827" s="305"/>
      <c r="AE827" s="305"/>
      <c r="AF827" s="305"/>
      <c r="AG827" s="305"/>
      <c r="AH827" s="305"/>
      <c r="AI827" s="305"/>
      <c r="AJ827" s="305"/>
      <c r="AK827" s="305"/>
      <c r="AL827" s="305"/>
      <c r="AM827" s="305"/>
      <c r="AN827" s="305"/>
      <c r="AO827" s="305"/>
      <c r="AP827" s="305"/>
      <c r="AQ827" s="305"/>
      <c r="AR827" s="305"/>
      <c r="AS827" s="305"/>
      <c r="AT827" s="305"/>
      <c r="AU827" s="305"/>
      <c r="AV827" s="305"/>
      <c r="AW827" s="305"/>
      <c r="AX827" s="305"/>
      <c r="AY827" s="305"/>
      <c r="AZ827" s="305"/>
      <c r="BA827" s="305"/>
      <c r="BB827" s="305"/>
      <c r="BC827" s="305"/>
      <c r="BD827" s="305"/>
      <c r="BE827" s="305"/>
      <c r="BF827" s="305"/>
      <c r="BG827" s="305"/>
      <c r="BH827" s="305"/>
      <c r="BI827" s="305"/>
      <c r="BJ827" s="305"/>
      <c r="BK827" s="305"/>
      <c r="BL827" s="305"/>
      <c r="BM827" s="305"/>
      <c r="BN827" s="305"/>
      <c r="BO827" s="305"/>
      <c r="BP827" s="305"/>
      <c r="BQ827" s="305"/>
      <c r="BR827" s="305"/>
      <c r="BS827" s="305"/>
      <c r="BT827" s="305"/>
      <c r="BU827" s="305"/>
      <c r="BV827" s="305"/>
      <c r="BW827" s="305"/>
      <c r="BX827" s="305"/>
      <c r="BY827" s="305"/>
      <c r="BZ827" s="305"/>
      <c r="CA827" s="305"/>
      <c r="CB827" s="305"/>
      <c r="CC827" s="305"/>
      <c r="CD827" s="305"/>
      <c r="CE827" s="305"/>
      <c r="CF827" s="305"/>
      <c r="CG827" s="305"/>
      <c r="CH827" s="305"/>
      <c r="CI827" s="305"/>
      <c r="CJ827" s="305"/>
      <c r="CK827" s="305"/>
      <c r="CL827" s="305"/>
      <c r="CM827" s="305"/>
      <c r="CN827" s="305"/>
      <c r="CO827" s="305"/>
      <c r="CP827" s="305"/>
      <c r="CQ827" s="305"/>
      <c r="CR827" s="305"/>
      <c r="CS827" s="305"/>
      <c r="CT827" s="305"/>
      <c r="CU827" s="305"/>
      <c r="CV827" s="305"/>
      <c r="CW827" s="305"/>
      <c r="CX827" s="305"/>
      <c r="CY827" s="305"/>
      <c r="CZ827" s="305"/>
      <c r="DA827" s="305"/>
      <c r="DB827" s="305"/>
      <c r="DC827" s="305"/>
      <c r="DD827" s="305"/>
      <c r="DE827" s="305"/>
      <c r="DF827" s="305"/>
      <c r="DG827" s="305"/>
      <c r="DH827" s="305"/>
      <c r="DI827" s="305"/>
    </row>
    <row r="828" spans="1:113" s="306" customFormat="1" ht="51">
      <c r="A828" s="363">
        <v>170</v>
      </c>
      <c r="B828" s="356">
        <v>54</v>
      </c>
      <c r="C828" s="357" t="s">
        <v>5260</v>
      </c>
      <c r="D828" s="4" t="s">
        <v>5261</v>
      </c>
      <c r="E828" s="4" t="s">
        <v>5262</v>
      </c>
      <c r="F828" s="4" t="s">
        <v>5263</v>
      </c>
      <c r="G828" s="4" t="s">
        <v>5264</v>
      </c>
      <c r="H828" s="33">
        <v>29500</v>
      </c>
      <c r="I828" s="33"/>
      <c r="J828" s="33"/>
      <c r="K828" s="33" t="s">
        <v>5265</v>
      </c>
      <c r="L828" s="4" t="s">
        <v>5266</v>
      </c>
      <c r="M828" s="4"/>
      <c r="N828" s="305"/>
      <c r="O828" s="305"/>
      <c r="P828" s="305"/>
      <c r="Q828" s="305"/>
      <c r="R828" s="305"/>
      <c r="S828" s="305"/>
      <c r="T828" s="305"/>
      <c r="U828" s="305"/>
      <c r="V828" s="305"/>
      <c r="W828" s="305"/>
      <c r="X828" s="305"/>
      <c r="Y828" s="305"/>
      <c r="Z828" s="305"/>
      <c r="AA828" s="305"/>
      <c r="AB828" s="305"/>
      <c r="AC828" s="305"/>
      <c r="AD828" s="305"/>
      <c r="AE828" s="305"/>
      <c r="AF828" s="305"/>
      <c r="AG828" s="305"/>
      <c r="AH828" s="305"/>
      <c r="AI828" s="305"/>
      <c r="AJ828" s="305"/>
      <c r="AK828" s="305"/>
      <c r="AL828" s="305"/>
      <c r="AM828" s="305"/>
      <c r="AN828" s="305"/>
      <c r="AO828" s="305"/>
      <c r="AP828" s="305"/>
      <c r="AQ828" s="305"/>
      <c r="AR828" s="305"/>
      <c r="AS828" s="305"/>
      <c r="AT828" s="305"/>
      <c r="AU828" s="305"/>
      <c r="AV828" s="305"/>
      <c r="AW828" s="305"/>
      <c r="AX828" s="305"/>
      <c r="AY828" s="305"/>
      <c r="AZ828" s="305"/>
      <c r="BA828" s="305"/>
      <c r="BB828" s="305"/>
      <c r="BC828" s="305"/>
      <c r="BD828" s="305"/>
      <c r="BE828" s="305"/>
      <c r="BF828" s="305"/>
      <c r="BG828" s="305"/>
      <c r="BH828" s="305"/>
      <c r="BI828" s="305"/>
      <c r="BJ828" s="305"/>
      <c r="BK828" s="305"/>
      <c r="BL828" s="305"/>
      <c r="BM828" s="305"/>
      <c r="BN828" s="305"/>
      <c r="BO828" s="305"/>
      <c r="BP828" s="305"/>
      <c r="BQ828" s="305"/>
      <c r="BR828" s="305"/>
      <c r="BS828" s="305"/>
      <c r="BT828" s="305"/>
      <c r="BU828" s="305"/>
      <c r="BV828" s="305"/>
      <c r="BW828" s="305"/>
      <c r="BX828" s="305"/>
      <c r="BY828" s="305"/>
      <c r="BZ828" s="305"/>
      <c r="CA828" s="305"/>
      <c r="CB828" s="305"/>
      <c r="CC828" s="305"/>
      <c r="CD828" s="305"/>
      <c r="CE828" s="305"/>
      <c r="CF828" s="305"/>
      <c r="CG828" s="305"/>
      <c r="CH828" s="305"/>
      <c r="CI828" s="305"/>
      <c r="CJ828" s="305"/>
      <c r="CK828" s="305"/>
      <c r="CL828" s="305"/>
      <c r="CM828" s="305"/>
      <c r="CN828" s="305"/>
      <c r="CO828" s="305"/>
      <c r="CP828" s="305"/>
      <c r="CQ828" s="305"/>
      <c r="CR828" s="305"/>
      <c r="CS828" s="305"/>
      <c r="CT828" s="305"/>
      <c r="CU828" s="305"/>
      <c r="CV828" s="305"/>
      <c r="CW828" s="305"/>
      <c r="CX828" s="305"/>
      <c r="CY828" s="305"/>
      <c r="CZ828" s="305"/>
      <c r="DA828" s="305"/>
      <c r="DB828" s="305"/>
      <c r="DC828" s="305"/>
      <c r="DD828" s="305"/>
      <c r="DE828" s="305"/>
      <c r="DF828" s="305"/>
      <c r="DG828" s="305"/>
      <c r="DH828" s="305"/>
      <c r="DI828" s="305"/>
    </row>
    <row r="829" spans="1:113" s="306" customFormat="1" ht="51">
      <c r="A829" s="363">
        <v>171</v>
      </c>
      <c r="B829" s="356">
        <v>55</v>
      </c>
      <c r="C829" s="357" t="s">
        <v>5267</v>
      </c>
      <c r="D829" s="4" t="s">
        <v>5268</v>
      </c>
      <c r="E829" s="4" t="s">
        <v>5269</v>
      </c>
      <c r="F829" s="4" t="s">
        <v>5270</v>
      </c>
      <c r="G829" s="4" t="s">
        <v>4470</v>
      </c>
      <c r="H829" s="33">
        <v>5000</v>
      </c>
      <c r="I829" s="33"/>
      <c r="J829" s="33"/>
      <c r="K829" s="33" t="s">
        <v>5271</v>
      </c>
      <c r="L829" s="4" t="s">
        <v>5272</v>
      </c>
      <c r="M829" s="4"/>
      <c r="N829" s="305"/>
      <c r="O829" s="305"/>
      <c r="P829" s="305"/>
      <c r="Q829" s="305"/>
      <c r="R829" s="305"/>
      <c r="S829" s="305"/>
      <c r="T829" s="305"/>
      <c r="U829" s="305"/>
      <c r="V829" s="305"/>
      <c r="W829" s="305"/>
      <c r="X829" s="305"/>
      <c r="Y829" s="305"/>
      <c r="Z829" s="305"/>
      <c r="AA829" s="305"/>
      <c r="AB829" s="305"/>
      <c r="AC829" s="305"/>
      <c r="AD829" s="305"/>
      <c r="AE829" s="305"/>
      <c r="AF829" s="305"/>
      <c r="AG829" s="305"/>
      <c r="AH829" s="305"/>
      <c r="AI829" s="305"/>
      <c r="AJ829" s="305"/>
      <c r="AK829" s="305"/>
      <c r="AL829" s="305"/>
      <c r="AM829" s="305"/>
      <c r="AN829" s="305"/>
      <c r="AO829" s="305"/>
      <c r="AP829" s="305"/>
      <c r="AQ829" s="305"/>
      <c r="AR829" s="305"/>
      <c r="AS829" s="305"/>
      <c r="AT829" s="305"/>
      <c r="AU829" s="305"/>
      <c r="AV829" s="305"/>
      <c r="AW829" s="305"/>
      <c r="AX829" s="305"/>
      <c r="AY829" s="305"/>
      <c r="AZ829" s="305"/>
      <c r="BA829" s="305"/>
      <c r="BB829" s="305"/>
      <c r="BC829" s="305"/>
      <c r="BD829" s="305"/>
      <c r="BE829" s="305"/>
      <c r="BF829" s="305"/>
      <c r="BG829" s="305"/>
      <c r="BH829" s="305"/>
      <c r="BI829" s="305"/>
      <c r="BJ829" s="305"/>
      <c r="BK829" s="305"/>
      <c r="BL829" s="305"/>
      <c r="BM829" s="305"/>
      <c r="BN829" s="305"/>
      <c r="BO829" s="305"/>
      <c r="BP829" s="305"/>
      <c r="BQ829" s="305"/>
      <c r="BR829" s="305"/>
      <c r="BS829" s="305"/>
      <c r="BT829" s="305"/>
      <c r="BU829" s="305"/>
      <c r="BV829" s="305"/>
      <c r="BW829" s="305"/>
      <c r="BX829" s="305"/>
      <c r="BY829" s="305"/>
      <c r="BZ829" s="305"/>
      <c r="CA829" s="305"/>
      <c r="CB829" s="305"/>
      <c r="CC829" s="305"/>
      <c r="CD829" s="305"/>
      <c r="CE829" s="305"/>
      <c r="CF829" s="305"/>
      <c r="CG829" s="305"/>
      <c r="CH829" s="305"/>
      <c r="CI829" s="305"/>
      <c r="CJ829" s="305"/>
      <c r="CK829" s="305"/>
      <c r="CL829" s="305"/>
      <c r="CM829" s="305"/>
      <c r="CN829" s="305"/>
      <c r="CO829" s="305"/>
      <c r="CP829" s="305"/>
      <c r="CQ829" s="305"/>
      <c r="CR829" s="305"/>
      <c r="CS829" s="305"/>
      <c r="CT829" s="305"/>
      <c r="CU829" s="305"/>
      <c r="CV829" s="305"/>
      <c r="CW829" s="305"/>
      <c r="CX829" s="305"/>
      <c r="CY829" s="305"/>
      <c r="CZ829" s="305"/>
      <c r="DA829" s="305"/>
      <c r="DB829" s="305"/>
      <c r="DC829" s="305"/>
      <c r="DD829" s="305"/>
      <c r="DE829" s="305"/>
      <c r="DF829" s="305"/>
      <c r="DG829" s="305"/>
      <c r="DH829" s="305"/>
      <c r="DI829" s="305"/>
    </row>
    <row r="830" spans="1:113" s="306" customFormat="1" ht="51">
      <c r="A830" s="363">
        <v>172</v>
      </c>
      <c r="B830" s="356">
        <v>56</v>
      </c>
      <c r="C830" s="368" t="s">
        <v>5273</v>
      </c>
      <c r="D830" s="345" t="s">
        <v>5274</v>
      </c>
      <c r="E830" s="369" t="s">
        <v>5275</v>
      </c>
      <c r="F830" s="4" t="s">
        <v>5276</v>
      </c>
      <c r="G830" s="4" t="s">
        <v>5277</v>
      </c>
      <c r="H830" s="33">
        <v>2050</v>
      </c>
      <c r="I830" s="33"/>
      <c r="J830" s="33"/>
      <c r="K830" s="33" t="s">
        <v>4977</v>
      </c>
      <c r="L830" s="4" t="s">
        <v>5278</v>
      </c>
      <c r="M830" s="4"/>
      <c r="N830" s="305"/>
      <c r="O830" s="305"/>
      <c r="P830" s="305"/>
      <c r="Q830" s="305"/>
      <c r="R830" s="305"/>
      <c r="S830" s="305"/>
      <c r="T830" s="305"/>
      <c r="U830" s="305"/>
      <c r="V830" s="305"/>
      <c r="W830" s="305"/>
      <c r="X830" s="305"/>
      <c r="Y830" s="305"/>
      <c r="Z830" s="305"/>
      <c r="AA830" s="305"/>
      <c r="AB830" s="305"/>
      <c r="AC830" s="305"/>
      <c r="AD830" s="305"/>
      <c r="AE830" s="305"/>
      <c r="AF830" s="305"/>
      <c r="AG830" s="305"/>
      <c r="AH830" s="305"/>
      <c r="AI830" s="305"/>
      <c r="AJ830" s="305"/>
      <c r="AK830" s="305"/>
      <c r="AL830" s="305"/>
      <c r="AM830" s="305"/>
      <c r="AN830" s="305"/>
      <c r="AO830" s="305"/>
      <c r="AP830" s="305"/>
      <c r="AQ830" s="305"/>
      <c r="AR830" s="305"/>
      <c r="AS830" s="305"/>
      <c r="AT830" s="305"/>
      <c r="AU830" s="305"/>
      <c r="AV830" s="305"/>
      <c r="AW830" s="305"/>
      <c r="AX830" s="305"/>
      <c r="AY830" s="305"/>
      <c r="AZ830" s="305"/>
      <c r="BA830" s="305"/>
      <c r="BB830" s="305"/>
      <c r="BC830" s="305"/>
      <c r="BD830" s="305"/>
      <c r="BE830" s="305"/>
      <c r="BF830" s="305"/>
      <c r="BG830" s="305"/>
      <c r="BH830" s="305"/>
      <c r="BI830" s="305"/>
      <c r="BJ830" s="305"/>
      <c r="BK830" s="305"/>
      <c r="BL830" s="305"/>
      <c r="BM830" s="305"/>
      <c r="BN830" s="305"/>
      <c r="BO830" s="305"/>
      <c r="BP830" s="305"/>
      <c r="BQ830" s="305"/>
      <c r="BR830" s="305"/>
      <c r="BS830" s="305"/>
      <c r="BT830" s="305"/>
      <c r="BU830" s="305"/>
      <c r="BV830" s="305"/>
      <c r="BW830" s="305"/>
      <c r="BX830" s="305"/>
      <c r="BY830" s="305"/>
      <c r="BZ830" s="305"/>
      <c r="CA830" s="305"/>
      <c r="CB830" s="305"/>
      <c r="CC830" s="305"/>
      <c r="CD830" s="305"/>
      <c r="CE830" s="305"/>
      <c r="CF830" s="305"/>
      <c r="CG830" s="305"/>
      <c r="CH830" s="305"/>
      <c r="CI830" s="305"/>
      <c r="CJ830" s="305"/>
      <c r="CK830" s="305"/>
      <c r="CL830" s="305"/>
      <c r="CM830" s="305"/>
      <c r="CN830" s="305"/>
      <c r="CO830" s="305"/>
      <c r="CP830" s="305"/>
      <c r="CQ830" s="305"/>
      <c r="CR830" s="305"/>
      <c r="CS830" s="305"/>
      <c r="CT830" s="305"/>
      <c r="CU830" s="305"/>
      <c r="CV830" s="305"/>
      <c r="CW830" s="305"/>
      <c r="CX830" s="305"/>
      <c r="CY830" s="305"/>
      <c r="CZ830" s="305"/>
      <c r="DA830" s="305"/>
      <c r="DB830" s="305"/>
      <c r="DC830" s="305"/>
      <c r="DD830" s="305"/>
      <c r="DE830" s="305"/>
      <c r="DF830" s="305"/>
      <c r="DG830" s="305"/>
      <c r="DH830" s="305"/>
      <c r="DI830" s="305"/>
    </row>
    <row r="831" spans="1:113" s="306" customFormat="1" ht="38.25">
      <c r="A831" s="363">
        <v>173</v>
      </c>
      <c r="B831" s="356">
        <v>57</v>
      </c>
      <c r="C831" s="368" t="s">
        <v>4973</v>
      </c>
      <c r="D831" s="345" t="s">
        <v>5279</v>
      </c>
      <c r="E831" s="345" t="s">
        <v>5280</v>
      </c>
      <c r="F831" s="370" t="s">
        <v>5281</v>
      </c>
      <c r="G831" s="4" t="s">
        <v>5282</v>
      </c>
      <c r="H831" s="33">
        <v>6580</v>
      </c>
      <c r="I831" s="33"/>
      <c r="J831" s="33"/>
      <c r="K831" s="33" t="s">
        <v>5283</v>
      </c>
      <c r="L831" s="4" t="s">
        <v>5284</v>
      </c>
      <c r="M831" s="4"/>
      <c r="N831" s="305"/>
      <c r="O831" s="305"/>
      <c r="P831" s="305"/>
      <c r="Q831" s="305"/>
      <c r="R831" s="305"/>
      <c r="S831" s="305"/>
      <c r="T831" s="305"/>
      <c r="U831" s="305"/>
      <c r="V831" s="305"/>
      <c r="W831" s="305"/>
      <c r="X831" s="305"/>
      <c r="Y831" s="305"/>
      <c r="Z831" s="305"/>
      <c r="AA831" s="305"/>
      <c r="AB831" s="305"/>
      <c r="AC831" s="305"/>
      <c r="AD831" s="305"/>
      <c r="AE831" s="305"/>
      <c r="AF831" s="305"/>
      <c r="AG831" s="305"/>
      <c r="AH831" s="305"/>
      <c r="AI831" s="305"/>
      <c r="AJ831" s="305"/>
      <c r="AK831" s="305"/>
      <c r="AL831" s="305"/>
      <c r="AM831" s="305"/>
      <c r="AN831" s="305"/>
      <c r="AO831" s="305"/>
      <c r="AP831" s="305"/>
      <c r="AQ831" s="305"/>
      <c r="AR831" s="305"/>
      <c r="AS831" s="305"/>
      <c r="AT831" s="305"/>
      <c r="AU831" s="305"/>
      <c r="AV831" s="305"/>
      <c r="AW831" s="305"/>
      <c r="AX831" s="305"/>
      <c r="AY831" s="305"/>
      <c r="AZ831" s="305"/>
      <c r="BA831" s="305"/>
      <c r="BB831" s="305"/>
      <c r="BC831" s="305"/>
      <c r="BD831" s="305"/>
      <c r="BE831" s="305"/>
      <c r="BF831" s="305"/>
      <c r="BG831" s="305"/>
      <c r="BH831" s="305"/>
      <c r="BI831" s="305"/>
      <c r="BJ831" s="305"/>
      <c r="BK831" s="305"/>
      <c r="BL831" s="305"/>
      <c r="BM831" s="305"/>
      <c r="BN831" s="305"/>
      <c r="BO831" s="305"/>
      <c r="BP831" s="305"/>
      <c r="BQ831" s="305"/>
      <c r="BR831" s="305"/>
      <c r="BS831" s="305"/>
      <c r="BT831" s="305"/>
      <c r="BU831" s="305"/>
      <c r="BV831" s="305"/>
      <c r="BW831" s="305"/>
      <c r="BX831" s="305"/>
      <c r="BY831" s="305"/>
      <c r="BZ831" s="305"/>
      <c r="CA831" s="305"/>
      <c r="CB831" s="305"/>
      <c r="CC831" s="305"/>
      <c r="CD831" s="305"/>
      <c r="CE831" s="305"/>
      <c r="CF831" s="305"/>
      <c r="CG831" s="305"/>
      <c r="CH831" s="305"/>
      <c r="CI831" s="305"/>
      <c r="CJ831" s="305"/>
      <c r="CK831" s="305"/>
      <c r="CL831" s="305"/>
      <c r="CM831" s="305"/>
      <c r="CN831" s="305"/>
      <c r="CO831" s="305"/>
      <c r="CP831" s="305"/>
      <c r="CQ831" s="305"/>
      <c r="CR831" s="305"/>
      <c r="CS831" s="305"/>
      <c r="CT831" s="305"/>
      <c r="CU831" s="305"/>
      <c r="CV831" s="305"/>
      <c r="CW831" s="305"/>
      <c r="CX831" s="305"/>
      <c r="CY831" s="305"/>
      <c r="CZ831" s="305"/>
      <c r="DA831" s="305"/>
      <c r="DB831" s="305"/>
      <c r="DC831" s="305"/>
      <c r="DD831" s="305"/>
      <c r="DE831" s="305"/>
      <c r="DF831" s="305"/>
      <c r="DG831" s="305"/>
      <c r="DH831" s="305"/>
      <c r="DI831" s="305"/>
    </row>
    <row r="832" spans="1:113" s="306" customFormat="1" ht="38.25">
      <c r="A832" s="363">
        <v>174</v>
      </c>
      <c r="B832" s="356">
        <v>58</v>
      </c>
      <c r="C832" s="357" t="s">
        <v>5285</v>
      </c>
      <c r="D832" s="4" t="s">
        <v>5286</v>
      </c>
      <c r="E832" s="4" t="s">
        <v>5287</v>
      </c>
      <c r="F832" s="4" t="s">
        <v>5288</v>
      </c>
      <c r="G832" s="4" t="s">
        <v>5289</v>
      </c>
      <c r="H832" s="33">
        <v>1500</v>
      </c>
      <c r="I832" s="33"/>
      <c r="J832" s="33"/>
      <c r="K832" s="33" t="s">
        <v>5290</v>
      </c>
      <c r="L832" s="4" t="s">
        <v>5291</v>
      </c>
      <c r="M832" s="4"/>
      <c r="N832" s="305"/>
      <c r="O832" s="305"/>
      <c r="P832" s="305"/>
      <c r="Q832" s="305"/>
      <c r="R832" s="305"/>
      <c r="S832" s="305"/>
      <c r="T832" s="305"/>
      <c r="U832" s="305"/>
      <c r="V832" s="305"/>
      <c r="W832" s="305"/>
      <c r="X832" s="305"/>
      <c r="Y832" s="305"/>
      <c r="Z832" s="305"/>
      <c r="AA832" s="305"/>
      <c r="AB832" s="305"/>
      <c r="AC832" s="305"/>
      <c r="AD832" s="305"/>
      <c r="AE832" s="305"/>
      <c r="AF832" s="305"/>
      <c r="AG832" s="305"/>
      <c r="AH832" s="305"/>
      <c r="AI832" s="305"/>
      <c r="AJ832" s="305"/>
      <c r="AK832" s="305"/>
      <c r="AL832" s="305"/>
      <c r="AM832" s="305"/>
      <c r="AN832" s="305"/>
      <c r="AO832" s="305"/>
      <c r="AP832" s="305"/>
      <c r="AQ832" s="305"/>
      <c r="AR832" s="305"/>
      <c r="AS832" s="305"/>
      <c r="AT832" s="305"/>
      <c r="AU832" s="305"/>
      <c r="AV832" s="305"/>
      <c r="AW832" s="305"/>
      <c r="AX832" s="305"/>
      <c r="AY832" s="305"/>
      <c r="AZ832" s="305"/>
      <c r="BA832" s="305"/>
      <c r="BB832" s="305"/>
      <c r="BC832" s="305"/>
      <c r="BD832" s="305"/>
      <c r="BE832" s="305"/>
      <c r="BF832" s="305"/>
      <c r="BG832" s="305"/>
      <c r="BH832" s="305"/>
      <c r="BI832" s="305"/>
      <c r="BJ832" s="305"/>
      <c r="BK832" s="305"/>
      <c r="BL832" s="305"/>
      <c r="BM832" s="305"/>
      <c r="BN832" s="305"/>
      <c r="BO832" s="305"/>
      <c r="BP832" s="305"/>
      <c r="BQ832" s="305"/>
      <c r="BR832" s="305"/>
      <c r="BS832" s="305"/>
      <c r="BT832" s="305"/>
      <c r="BU832" s="305"/>
      <c r="BV832" s="305"/>
      <c r="BW832" s="305"/>
      <c r="BX832" s="305"/>
      <c r="BY832" s="305"/>
      <c r="BZ832" s="305"/>
      <c r="CA832" s="305"/>
      <c r="CB832" s="305"/>
      <c r="CC832" s="305"/>
      <c r="CD832" s="305"/>
      <c r="CE832" s="305"/>
      <c r="CF832" s="305"/>
      <c r="CG832" s="305"/>
      <c r="CH832" s="305"/>
      <c r="CI832" s="305"/>
      <c r="CJ832" s="305"/>
      <c r="CK832" s="305"/>
      <c r="CL832" s="305"/>
      <c r="CM832" s="305"/>
      <c r="CN832" s="305"/>
      <c r="CO832" s="305"/>
      <c r="CP832" s="305"/>
      <c r="CQ832" s="305"/>
      <c r="CR832" s="305"/>
      <c r="CS832" s="305"/>
      <c r="CT832" s="305"/>
      <c r="CU832" s="305"/>
      <c r="CV832" s="305"/>
      <c r="CW832" s="305"/>
      <c r="CX832" s="305"/>
      <c r="CY832" s="305"/>
      <c r="CZ832" s="305"/>
      <c r="DA832" s="305"/>
      <c r="DB832" s="305"/>
      <c r="DC832" s="305"/>
      <c r="DD832" s="305"/>
      <c r="DE832" s="305"/>
      <c r="DF832" s="305"/>
      <c r="DG832" s="305"/>
      <c r="DH832" s="305"/>
      <c r="DI832" s="305"/>
    </row>
    <row r="833" spans="1:113" s="306" customFormat="1" ht="38.25">
      <c r="A833" s="363">
        <v>175</v>
      </c>
      <c r="B833" s="356">
        <v>59</v>
      </c>
      <c r="C833" s="357" t="s">
        <v>5292</v>
      </c>
      <c r="D833" s="4" t="s">
        <v>5286</v>
      </c>
      <c r="E833" s="4" t="s">
        <v>5293</v>
      </c>
      <c r="F833" s="4" t="s">
        <v>5294</v>
      </c>
      <c r="G833" s="4" t="s">
        <v>5295</v>
      </c>
      <c r="H833" s="33">
        <v>17820</v>
      </c>
      <c r="I833" s="33"/>
      <c r="J833" s="33"/>
      <c r="K833" s="33" t="s">
        <v>5296</v>
      </c>
      <c r="L833" s="4" t="s">
        <v>5297</v>
      </c>
      <c r="M833" s="4"/>
      <c r="N833" s="305"/>
      <c r="O833" s="305"/>
      <c r="P833" s="305"/>
      <c r="Q833" s="305"/>
      <c r="R833" s="305"/>
      <c r="S833" s="305"/>
      <c r="T833" s="305"/>
      <c r="U833" s="305"/>
      <c r="V833" s="305"/>
      <c r="W833" s="305"/>
      <c r="X833" s="305"/>
      <c r="Y833" s="305"/>
      <c r="Z833" s="305"/>
      <c r="AA833" s="305"/>
      <c r="AB833" s="305"/>
      <c r="AC833" s="305"/>
      <c r="AD833" s="305"/>
      <c r="AE833" s="305"/>
      <c r="AF833" s="305"/>
      <c r="AG833" s="305"/>
      <c r="AH833" s="305"/>
      <c r="AI833" s="305"/>
      <c r="AJ833" s="305"/>
      <c r="AK833" s="305"/>
      <c r="AL833" s="305"/>
      <c r="AM833" s="305"/>
      <c r="AN833" s="305"/>
      <c r="AO833" s="305"/>
      <c r="AP833" s="305"/>
      <c r="AQ833" s="305"/>
      <c r="AR833" s="305"/>
      <c r="AS833" s="305"/>
      <c r="AT833" s="305"/>
      <c r="AU833" s="305"/>
      <c r="AV833" s="305"/>
      <c r="AW833" s="305"/>
      <c r="AX833" s="305"/>
      <c r="AY833" s="305"/>
      <c r="AZ833" s="305"/>
      <c r="BA833" s="305"/>
      <c r="BB833" s="305"/>
      <c r="BC833" s="305"/>
      <c r="BD833" s="305"/>
      <c r="BE833" s="305"/>
      <c r="BF833" s="305"/>
      <c r="BG833" s="305"/>
      <c r="BH833" s="305"/>
      <c r="BI833" s="305"/>
      <c r="BJ833" s="305"/>
      <c r="BK833" s="305"/>
      <c r="BL833" s="305"/>
      <c r="BM833" s="305"/>
      <c r="BN833" s="305"/>
      <c r="BO833" s="305"/>
      <c r="BP833" s="305"/>
      <c r="BQ833" s="305"/>
      <c r="BR833" s="305"/>
      <c r="BS833" s="305"/>
      <c r="BT833" s="305"/>
      <c r="BU833" s="305"/>
      <c r="BV833" s="305"/>
      <c r="BW833" s="305"/>
      <c r="BX833" s="305"/>
      <c r="BY833" s="305"/>
      <c r="BZ833" s="305"/>
      <c r="CA833" s="305"/>
      <c r="CB833" s="305"/>
      <c r="CC833" s="305"/>
      <c r="CD833" s="305"/>
      <c r="CE833" s="305"/>
      <c r="CF833" s="305"/>
      <c r="CG833" s="305"/>
      <c r="CH833" s="305"/>
      <c r="CI833" s="305"/>
      <c r="CJ833" s="305"/>
      <c r="CK833" s="305"/>
      <c r="CL833" s="305"/>
      <c r="CM833" s="305"/>
      <c r="CN833" s="305"/>
      <c r="CO833" s="305"/>
      <c r="CP833" s="305"/>
      <c r="CQ833" s="305"/>
      <c r="CR833" s="305"/>
      <c r="CS833" s="305"/>
      <c r="CT833" s="305"/>
      <c r="CU833" s="305"/>
      <c r="CV833" s="305"/>
      <c r="CW833" s="305"/>
      <c r="CX833" s="305"/>
      <c r="CY833" s="305"/>
      <c r="CZ833" s="305"/>
      <c r="DA833" s="305"/>
      <c r="DB833" s="305"/>
      <c r="DC833" s="305"/>
      <c r="DD833" s="305"/>
      <c r="DE833" s="305"/>
      <c r="DF833" s="305"/>
      <c r="DG833" s="305"/>
      <c r="DH833" s="305"/>
      <c r="DI833" s="305"/>
    </row>
    <row r="834" spans="1:113" s="306" customFormat="1" ht="38.25">
      <c r="A834" s="363">
        <v>176</v>
      </c>
      <c r="B834" s="356">
        <v>60</v>
      </c>
      <c r="C834" s="357" t="s">
        <v>5298</v>
      </c>
      <c r="D834" s="4" t="s">
        <v>5188</v>
      </c>
      <c r="E834" s="4" t="s">
        <v>5299</v>
      </c>
      <c r="F834" s="4" t="s">
        <v>5300</v>
      </c>
      <c r="G834" s="4" t="s">
        <v>4470</v>
      </c>
      <c r="H834" s="33">
        <v>5000</v>
      </c>
      <c r="I834" s="33"/>
      <c r="J834" s="33"/>
      <c r="K834" s="33" t="s">
        <v>5301</v>
      </c>
      <c r="L834" s="4" t="s">
        <v>5302</v>
      </c>
      <c r="M834" s="4"/>
      <c r="N834" s="305"/>
      <c r="O834" s="305"/>
      <c r="P834" s="305"/>
      <c r="Q834" s="305"/>
      <c r="R834" s="305"/>
      <c r="S834" s="305"/>
      <c r="T834" s="305"/>
      <c r="U834" s="305"/>
      <c r="V834" s="305"/>
      <c r="W834" s="305"/>
      <c r="X834" s="305"/>
      <c r="Y834" s="305"/>
      <c r="Z834" s="305"/>
      <c r="AA834" s="305"/>
      <c r="AB834" s="305"/>
      <c r="AC834" s="305"/>
      <c r="AD834" s="305"/>
      <c r="AE834" s="305"/>
      <c r="AF834" s="305"/>
      <c r="AG834" s="305"/>
      <c r="AH834" s="305"/>
      <c r="AI834" s="305"/>
      <c r="AJ834" s="305"/>
      <c r="AK834" s="305"/>
      <c r="AL834" s="305"/>
      <c r="AM834" s="305"/>
      <c r="AN834" s="305"/>
      <c r="AO834" s="305"/>
      <c r="AP834" s="305"/>
      <c r="AQ834" s="305"/>
      <c r="AR834" s="305"/>
      <c r="AS834" s="305"/>
      <c r="AT834" s="305"/>
      <c r="AU834" s="305"/>
      <c r="AV834" s="305"/>
      <c r="AW834" s="305"/>
      <c r="AX834" s="305"/>
      <c r="AY834" s="305"/>
      <c r="AZ834" s="305"/>
      <c r="BA834" s="305"/>
      <c r="BB834" s="305"/>
      <c r="BC834" s="305"/>
      <c r="BD834" s="305"/>
      <c r="BE834" s="305"/>
      <c r="BF834" s="305"/>
      <c r="BG834" s="305"/>
      <c r="BH834" s="305"/>
      <c r="BI834" s="305"/>
      <c r="BJ834" s="305"/>
      <c r="BK834" s="305"/>
      <c r="BL834" s="305"/>
      <c r="BM834" s="305"/>
      <c r="BN834" s="305"/>
      <c r="BO834" s="305"/>
      <c r="BP834" s="305"/>
      <c r="BQ834" s="305"/>
      <c r="BR834" s="305"/>
      <c r="BS834" s="305"/>
      <c r="BT834" s="305"/>
      <c r="BU834" s="305"/>
      <c r="BV834" s="305"/>
      <c r="BW834" s="305"/>
      <c r="BX834" s="305"/>
      <c r="BY834" s="305"/>
      <c r="BZ834" s="305"/>
      <c r="CA834" s="305"/>
      <c r="CB834" s="305"/>
      <c r="CC834" s="305"/>
      <c r="CD834" s="305"/>
      <c r="CE834" s="305"/>
      <c r="CF834" s="305"/>
      <c r="CG834" s="305"/>
      <c r="CH834" s="305"/>
      <c r="CI834" s="305"/>
      <c r="CJ834" s="305"/>
      <c r="CK834" s="305"/>
      <c r="CL834" s="305"/>
      <c r="CM834" s="305"/>
      <c r="CN834" s="305"/>
      <c r="CO834" s="305"/>
      <c r="CP834" s="305"/>
      <c r="CQ834" s="305"/>
      <c r="CR834" s="305"/>
      <c r="CS834" s="305"/>
      <c r="CT834" s="305"/>
      <c r="CU834" s="305"/>
      <c r="CV834" s="305"/>
      <c r="CW834" s="305"/>
      <c r="CX834" s="305"/>
      <c r="CY834" s="305"/>
      <c r="CZ834" s="305"/>
      <c r="DA834" s="305"/>
      <c r="DB834" s="305"/>
      <c r="DC834" s="305"/>
      <c r="DD834" s="305"/>
      <c r="DE834" s="305"/>
      <c r="DF834" s="305"/>
      <c r="DG834" s="305"/>
      <c r="DH834" s="305"/>
      <c r="DI834" s="305"/>
    </row>
    <row r="835" spans="1:113" s="306" customFormat="1" ht="51">
      <c r="A835" s="363">
        <v>177</v>
      </c>
      <c r="B835" s="356">
        <v>61</v>
      </c>
      <c r="C835" s="357" t="s">
        <v>5303</v>
      </c>
      <c r="D835" s="4" t="s">
        <v>5304</v>
      </c>
      <c r="E835" s="4" t="s">
        <v>5305</v>
      </c>
      <c r="F835" s="322" t="s">
        <v>5306</v>
      </c>
      <c r="G835" s="4" t="s">
        <v>5307</v>
      </c>
      <c r="H835" s="33">
        <v>3080200</v>
      </c>
      <c r="I835" s="33"/>
      <c r="J835" s="33"/>
      <c r="K835" s="322" t="s">
        <v>5271</v>
      </c>
      <c r="L835" s="322" t="s">
        <v>5308</v>
      </c>
      <c r="M835" s="4"/>
      <c r="N835" s="305"/>
      <c r="O835" s="305"/>
      <c r="P835" s="305"/>
      <c r="Q835" s="305"/>
      <c r="R835" s="305"/>
      <c r="S835" s="305"/>
      <c r="T835" s="305"/>
      <c r="U835" s="305"/>
      <c r="V835" s="305"/>
      <c r="W835" s="305"/>
      <c r="X835" s="305"/>
      <c r="Y835" s="305"/>
      <c r="Z835" s="305"/>
      <c r="AA835" s="305"/>
      <c r="AB835" s="305"/>
      <c r="AC835" s="305"/>
      <c r="AD835" s="305"/>
      <c r="AE835" s="305"/>
      <c r="AF835" s="305"/>
      <c r="AG835" s="305"/>
      <c r="AH835" s="305"/>
      <c r="AI835" s="305"/>
      <c r="AJ835" s="305"/>
      <c r="AK835" s="305"/>
      <c r="AL835" s="305"/>
      <c r="AM835" s="305"/>
      <c r="AN835" s="305"/>
      <c r="AO835" s="305"/>
      <c r="AP835" s="305"/>
      <c r="AQ835" s="305"/>
      <c r="AR835" s="305"/>
      <c r="AS835" s="305"/>
      <c r="AT835" s="305"/>
      <c r="AU835" s="305"/>
      <c r="AV835" s="305"/>
      <c r="AW835" s="305"/>
      <c r="AX835" s="305"/>
      <c r="AY835" s="305"/>
      <c r="AZ835" s="305"/>
      <c r="BA835" s="305"/>
      <c r="BB835" s="305"/>
      <c r="BC835" s="305"/>
      <c r="BD835" s="305"/>
      <c r="BE835" s="305"/>
      <c r="BF835" s="305"/>
      <c r="BG835" s="305"/>
      <c r="BH835" s="305"/>
      <c r="BI835" s="305"/>
      <c r="BJ835" s="305"/>
      <c r="BK835" s="305"/>
      <c r="BL835" s="305"/>
      <c r="BM835" s="305"/>
      <c r="BN835" s="305"/>
      <c r="BO835" s="305"/>
      <c r="BP835" s="305"/>
      <c r="BQ835" s="305"/>
      <c r="BR835" s="305"/>
      <c r="BS835" s="305"/>
      <c r="BT835" s="305"/>
      <c r="BU835" s="305"/>
      <c r="BV835" s="305"/>
      <c r="BW835" s="305"/>
      <c r="BX835" s="305"/>
      <c r="BY835" s="305"/>
      <c r="BZ835" s="305"/>
      <c r="CA835" s="305"/>
      <c r="CB835" s="305"/>
      <c r="CC835" s="305"/>
      <c r="CD835" s="305"/>
      <c r="CE835" s="305"/>
      <c r="CF835" s="305"/>
      <c r="CG835" s="305"/>
      <c r="CH835" s="305"/>
      <c r="CI835" s="305"/>
      <c r="CJ835" s="305"/>
      <c r="CK835" s="305"/>
      <c r="CL835" s="305"/>
      <c r="CM835" s="305"/>
      <c r="CN835" s="305"/>
      <c r="CO835" s="305"/>
      <c r="CP835" s="305"/>
      <c r="CQ835" s="305"/>
      <c r="CR835" s="305"/>
      <c r="CS835" s="305"/>
      <c r="CT835" s="305"/>
      <c r="CU835" s="305"/>
      <c r="CV835" s="305"/>
      <c r="CW835" s="305"/>
      <c r="CX835" s="305"/>
      <c r="CY835" s="305"/>
      <c r="CZ835" s="305"/>
      <c r="DA835" s="305"/>
      <c r="DB835" s="305"/>
      <c r="DC835" s="305"/>
      <c r="DD835" s="305"/>
      <c r="DE835" s="305"/>
      <c r="DF835" s="305"/>
      <c r="DG835" s="305"/>
      <c r="DH835" s="305"/>
      <c r="DI835" s="305"/>
    </row>
    <row r="836" spans="1:113" s="306" customFormat="1" ht="38.25">
      <c r="A836" s="363">
        <v>178</v>
      </c>
      <c r="B836" s="356">
        <v>62</v>
      </c>
      <c r="C836" s="358" t="s">
        <v>5309</v>
      </c>
      <c r="D836" s="4" t="s">
        <v>5188</v>
      </c>
      <c r="E836" s="4" t="s">
        <v>5310</v>
      </c>
      <c r="F836" s="322" t="s">
        <v>5311</v>
      </c>
      <c r="G836" s="4" t="s">
        <v>5312</v>
      </c>
      <c r="H836" s="33">
        <v>15000</v>
      </c>
      <c r="I836" s="33"/>
      <c r="J836" s="33"/>
      <c r="K836" s="33" t="s">
        <v>5313</v>
      </c>
      <c r="L836" s="322" t="s">
        <v>5314</v>
      </c>
      <c r="M836" s="4"/>
      <c r="N836" s="305"/>
      <c r="O836" s="305"/>
      <c r="P836" s="305"/>
      <c r="Q836" s="305"/>
      <c r="R836" s="305"/>
      <c r="S836" s="305"/>
      <c r="T836" s="305"/>
      <c r="U836" s="305"/>
      <c r="V836" s="305"/>
      <c r="W836" s="305"/>
      <c r="X836" s="305"/>
      <c r="Y836" s="305"/>
      <c r="Z836" s="305"/>
      <c r="AA836" s="305"/>
      <c r="AB836" s="305"/>
      <c r="AC836" s="305"/>
      <c r="AD836" s="305"/>
      <c r="AE836" s="305"/>
      <c r="AF836" s="305"/>
      <c r="AG836" s="305"/>
      <c r="AH836" s="305"/>
      <c r="AI836" s="305"/>
      <c r="AJ836" s="305"/>
      <c r="AK836" s="305"/>
      <c r="AL836" s="305"/>
      <c r="AM836" s="305"/>
      <c r="AN836" s="305"/>
      <c r="AO836" s="305"/>
      <c r="AP836" s="305"/>
      <c r="AQ836" s="305"/>
      <c r="AR836" s="305"/>
      <c r="AS836" s="305"/>
      <c r="AT836" s="305"/>
      <c r="AU836" s="305"/>
      <c r="AV836" s="305"/>
      <c r="AW836" s="305"/>
      <c r="AX836" s="305"/>
      <c r="AY836" s="305"/>
      <c r="AZ836" s="305"/>
      <c r="BA836" s="305"/>
      <c r="BB836" s="305"/>
      <c r="BC836" s="305"/>
      <c r="BD836" s="305"/>
      <c r="BE836" s="305"/>
      <c r="BF836" s="305"/>
      <c r="BG836" s="305"/>
      <c r="BH836" s="305"/>
      <c r="BI836" s="305"/>
      <c r="BJ836" s="305"/>
      <c r="BK836" s="305"/>
      <c r="BL836" s="305"/>
      <c r="BM836" s="305"/>
      <c r="BN836" s="305"/>
      <c r="BO836" s="305"/>
      <c r="BP836" s="305"/>
      <c r="BQ836" s="305"/>
      <c r="BR836" s="305"/>
      <c r="BS836" s="305"/>
      <c r="BT836" s="305"/>
      <c r="BU836" s="305"/>
      <c r="BV836" s="305"/>
      <c r="BW836" s="305"/>
      <c r="BX836" s="305"/>
      <c r="BY836" s="305"/>
      <c r="BZ836" s="305"/>
      <c r="CA836" s="305"/>
      <c r="CB836" s="305"/>
      <c r="CC836" s="305"/>
      <c r="CD836" s="305"/>
      <c r="CE836" s="305"/>
      <c r="CF836" s="305"/>
      <c r="CG836" s="305"/>
      <c r="CH836" s="305"/>
      <c r="CI836" s="305"/>
      <c r="CJ836" s="305"/>
      <c r="CK836" s="305"/>
      <c r="CL836" s="305"/>
      <c r="CM836" s="305"/>
      <c r="CN836" s="305"/>
      <c r="CO836" s="305"/>
      <c r="CP836" s="305"/>
      <c r="CQ836" s="305"/>
      <c r="CR836" s="305"/>
      <c r="CS836" s="305"/>
      <c r="CT836" s="305"/>
      <c r="CU836" s="305"/>
      <c r="CV836" s="305"/>
      <c r="CW836" s="305"/>
      <c r="CX836" s="305"/>
      <c r="CY836" s="305"/>
      <c r="CZ836" s="305"/>
      <c r="DA836" s="305"/>
      <c r="DB836" s="305"/>
      <c r="DC836" s="305"/>
      <c r="DD836" s="305"/>
      <c r="DE836" s="305"/>
      <c r="DF836" s="305"/>
      <c r="DG836" s="305"/>
      <c r="DH836" s="305"/>
      <c r="DI836" s="305"/>
    </row>
    <row r="837" spans="1:113" s="306" customFormat="1" ht="51">
      <c r="A837" s="363">
        <v>179</v>
      </c>
      <c r="B837" s="356">
        <v>63</v>
      </c>
      <c r="C837" s="358" t="s">
        <v>5315</v>
      </c>
      <c r="D837" s="4" t="s">
        <v>5188</v>
      </c>
      <c r="E837" s="4" t="s">
        <v>5316</v>
      </c>
      <c r="F837" s="322" t="s">
        <v>5317</v>
      </c>
      <c r="G837" s="4" t="s">
        <v>5318</v>
      </c>
      <c r="H837" s="33">
        <v>12000</v>
      </c>
      <c r="I837" s="33"/>
      <c r="J837" s="33"/>
      <c r="K837" s="33" t="s">
        <v>5319</v>
      </c>
      <c r="L837" s="322" t="s">
        <v>5320</v>
      </c>
      <c r="M837" s="4"/>
      <c r="N837" s="305"/>
      <c r="O837" s="305"/>
      <c r="P837" s="305"/>
      <c r="Q837" s="305"/>
      <c r="R837" s="305"/>
      <c r="S837" s="305"/>
      <c r="T837" s="305"/>
      <c r="U837" s="305"/>
      <c r="V837" s="305"/>
      <c r="W837" s="305"/>
      <c r="X837" s="305"/>
      <c r="Y837" s="305"/>
      <c r="Z837" s="305"/>
      <c r="AA837" s="305"/>
      <c r="AB837" s="305"/>
      <c r="AC837" s="305"/>
      <c r="AD837" s="305"/>
      <c r="AE837" s="305"/>
      <c r="AF837" s="305"/>
      <c r="AG837" s="305"/>
      <c r="AH837" s="305"/>
      <c r="AI837" s="305"/>
      <c r="AJ837" s="305"/>
      <c r="AK837" s="305"/>
      <c r="AL837" s="305"/>
      <c r="AM837" s="305"/>
      <c r="AN837" s="305"/>
      <c r="AO837" s="305"/>
      <c r="AP837" s="305"/>
      <c r="AQ837" s="305"/>
      <c r="AR837" s="305"/>
      <c r="AS837" s="305"/>
      <c r="AT837" s="305"/>
      <c r="AU837" s="305"/>
      <c r="AV837" s="305"/>
      <c r="AW837" s="305"/>
      <c r="AX837" s="305"/>
      <c r="AY837" s="305"/>
      <c r="AZ837" s="305"/>
      <c r="BA837" s="305"/>
      <c r="BB837" s="305"/>
      <c r="BC837" s="305"/>
      <c r="BD837" s="305"/>
      <c r="BE837" s="305"/>
      <c r="BF837" s="305"/>
      <c r="BG837" s="305"/>
      <c r="BH837" s="305"/>
      <c r="BI837" s="305"/>
      <c r="BJ837" s="305"/>
      <c r="BK837" s="305"/>
      <c r="BL837" s="305"/>
      <c r="BM837" s="305"/>
      <c r="BN837" s="305"/>
      <c r="BO837" s="305"/>
      <c r="BP837" s="305"/>
      <c r="BQ837" s="305"/>
      <c r="BR837" s="305"/>
      <c r="BS837" s="305"/>
      <c r="BT837" s="305"/>
      <c r="BU837" s="305"/>
      <c r="BV837" s="305"/>
      <c r="BW837" s="305"/>
      <c r="BX837" s="305"/>
      <c r="BY837" s="305"/>
      <c r="BZ837" s="305"/>
      <c r="CA837" s="305"/>
      <c r="CB837" s="305"/>
      <c r="CC837" s="305"/>
      <c r="CD837" s="305"/>
      <c r="CE837" s="305"/>
      <c r="CF837" s="305"/>
      <c r="CG837" s="305"/>
      <c r="CH837" s="305"/>
      <c r="CI837" s="305"/>
      <c r="CJ837" s="305"/>
      <c r="CK837" s="305"/>
      <c r="CL837" s="305"/>
      <c r="CM837" s="305"/>
      <c r="CN837" s="305"/>
      <c r="CO837" s="305"/>
      <c r="CP837" s="305"/>
      <c r="CQ837" s="305"/>
      <c r="CR837" s="305"/>
      <c r="CS837" s="305"/>
      <c r="CT837" s="305"/>
      <c r="CU837" s="305"/>
      <c r="CV837" s="305"/>
      <c r="CW837" s="305"/>
      <c r="CX837" s="305"/>
      <c r="CY837" s="305"/>
      <c r="CZ837" s="305"/>
      <c r="DA837" s="305"/>
      <c r="DB837" s="305"/>
      <c r="DC837" s="305"/>
      <c r="DD837" s="305"/>
      <c r="DE837" s="305"/>
      <c r="DF837" s="305"/>
      <c r="DG837" s="305"/>
      <c r="DH837" s="305"/>
      <c r="DI837" s="305"/>
    </row>
    <row r="838" spans="1:113" s="306" customFormat="1" ht="38.25">
      <c r="A838" s="363">
        <v>180</v>
      </c>
      <c r="B838" s="356">
        <v>64</v>
      </c>
      <c r="C838" s="358" t="s">
        <v>5321</v>
      </c>
      <c r="D838" s="4" t="s">
        <v>5322</v>
      </c>
      <c r="E838" s="322" t="s">
        <v>5323</v>
      </c>
      <c r="F838" s="322" t="s">
        <v>5324</v>
      </c>
      <c r="G838" s="4" t="s">
        <v>5325</v>
      </c>
      <c r="H838" s="33">
        <v>47400</v>
      </c>
      <c r="I838" s="33"/>
      <c r="J838" s="33"/>
      <c r="K838" s="33" t="s">
        <v>5326</v>
      </c>
      <c r="L838" s="322" t="s">
        <v>5327</v>
      </c>
      <c r="M838" s="4"/>
      <c r="N838" s="305"/>
      <c r="O838" s="305"/>
      <c r="P838" s="305"/>
      <c r="Q838" s="305"/>
      <c r="R838" s="305"/>
      <c r="S838" s="305"/>
      <c r="T838" s="305"/>
      <c r="U838" s="305"/>
      <c r="V838" s="305"/>
      <c r="W838" s="305"/>
      <c r="X838" s="305"/>
      <c r="Y838" s="305"/>
      <c r="Z838" s="305"/>
      <c r="AA838" s="305"/>
      <c r="AB838" s="305"/>
      <c r="AC838" s="305"/>
      <c r="AD838" s="305"/>
      <c r="AE838" s="305"/>
      <c r="AF838" s="305"/>
      <c r="AG838" s="305"/>
      <c r="AH838" s="305"/>
      <c r="AI838" s="305"/>
      <c r="AJ838" s="305"/>
      <c r="AK838" s="305"/>
      <c r="AL838" s="305"/>
      <c r="AM838" s="305"/>
      <c r="AN838" s="305"/>
      <c r="AO838" s="305"/>
      <c r="AP838" s="305"/>
      <c r="AQ838" s="305"/>
      <c r="AR838" s="305"/>
      <c r="AS838" s="305"/>
      <c r="AT838" s="305"/>
      <c r="AU838" s="305"/>
      <c r="AV838" s="305"/>
      <c r="AW838" s="305"/>
      <c r="AX838" s="305"/>
      <c r="AY838" s="305"/>
      <c r="AZ838" s="305"/>
      <c r="BA838" s="305"/>
      <c r="BB838" s="305"/>
      <c r="BC838" s="305"/>
      <c r="BD838" s="305"/>
      <c r="BE838" s="305"/>
      <c r="BF838" s="305"/>
      <c r="BG838" s="305"/>
      <c r="BH838" s="305"/>
      <c r="BI838" s="305"/>
      <c r="BJ838" s="305"/>
      <c r="BK838" s="305"/>
      <c r="BL838" s="305"/>
      <c r="BM838" s="305"/>
      <c r="BN838" s="305"/>
      <c r="BO838" s="305"/>
      <c r="BP838" s="305"/>
      <c r="BQ838" s="305"/>
      <c r="BR838" s="305"/>
      <c r="BS838" s="305"/>
      <c r="BT838" s="305"/>
      <c r="BU838" s="305"/>
      <c r="BV838" s="305"/>
      <c r="BW838" s="305"/>
      <c r="BX838" s="305"/>
      <c r="BY838" s="305"/>
      <c r="BZ838" s="305"/>
      <c r="CA838" s="305"/>
      <c r="CB838" s="305"/>
      <c r="CC838" s="305"/>
      <c r="CD838" s="305"/>
      <c r="CE838" s="305"/>
      <c r="CF838" s="305"/>
      <c r="CG838" s="305"/>
      <c r="CH838" s="305"/>
      <c r="CI838" s="305"/>
      <c r="CJ838" s="305"/>
      <c r="CK838" s="305"/>
      <c r="CL838" s="305"/>
      <c r="CM838" s="305"/>
      <c r="CN838" s="305"/>
      <c r="CO838" s="305"/>
      <c r="CP838" s="305"/>
      <c r="CQ838" s="305"/>
      <c r="CR838" s="305"/>
      <c r="CS838" s="305"/>
      <c r="CT838" s="305"/>
      <c r="CU838" s="305"/>
      <c r="CV838" s="305"/>
      <c r="CW838" s="305"/>
      <c r="CX838" s="305"/>
      <c r="CY838" s="305"/>
      <c r="CZ838" s="305"/>
      <c r="DA838" s="305"/>
      <c r="DB838" s="305"/>
      <c r="DC838" s="305"/>
      <c r="DD838" s="305"/>
      <c r="DE838" s="305"/>
      <c r="DF838" s="305"/>
      <c r="DG838" s="305"/>
      <c r="DH838" s="305"/>
      <c r="DI838" s="305"/>
    </row>
    <row r="839" spans="1:113" s="306" customFormat="1" ht="38.25">
      <c r="A839" s="363">
        <v>181</v>
      </c>
      <c r="B839" s="356">
        <v>65</v>
      </c>
      <c r="C839" s="358" t="s">
        <v>5321</v>
      </c>
      <c r="D839" s="4" t="s">
        <v>5322</v>
      </c>
      <c r="E839" s="322" t="s">
        <v>5323</v>
      </c>
      <c r="F839" s="322" t="s">
        <v>5328</v>
      </c>
      <c r="G839" s="4" t="s">
        <v>5329</v>
      </c>
      <c r="H839" s="33">
        <v>39000</v>
      </c>
      <c r="I839" s="33"/>
      <c r="J839" s="33"/>
      <c r="K839" s="33" t="s">
        <v>5326</v>
      </c>
      <c r="L839" s="322" t="s">
        <v>5330</v>
      </c>
      <c r="M839" s="4"/>
      <c r="N839" s="305"/>
      <c r="O839" s="305"/>
      <c r="P839" s="305"/>
      <c r="Q839" s="305"/>
      <c r="R839" s="305"/>
      <c r="S839" s="305"/>
      <c r="T839" s="305"/>
      <c r="U839" s="305"/>
      <c r="V839" s="305"/>
      <c r="W839" s="305"/>
      <c r="X839" s="305"/>
      <c r="Y839" s="305"/>
      <c r="Z839" s="305"/>
      <c r="AA839" s="305"/>
      <c r="AB839" s="305"/>
      <c r="AC839" s="305"/>
      <c r="AD839" s="305"/>
      <c r="AE839" s="305"/>
      <c r="AF839" s="305"/>
      <c r="AG839" s="305"/>
      <c r="AH839" s="305"/>
      <c r="AI839" s="305"/>
      <c r="AJ839" s="305"/>
      <c r="AK839" s="305"/>
      <c r="AL839" s="305"/>
      <c r="AM839" s="305"/>
      <c r="AN839" s="305"/>
      <c r="AO839" s="305"/>
      <c r="AP839" s="305"/>
      <c r="AQ839" s="305"/>
      <c r="AR839" s="305"/>
      <c r="AS839" s="305"/>
      <c r="AT839" s="305"/>
      <c r="AU839" s="305"/>
      <c r="AV839" s="305"/>
      <c r="AW839" s="305"/>
      <c r="AX839" s="305"/>
      <c r="AY839" s="305"/>
      <c r="AZ839" s="305"/>
      <c r="BA839" s="305"/>
      <c r="BB839" s="305"/>
      <c r="BC839" s="305"/>
      <c r="BD839" s="305"/>
      <c r="BE839" s="305"/>
      <c r="BF839" s="305"/>
      <c r="BG839" s="305"/>
      <c r="BH839" s="305"/>
      <c r="BI839" s="305"/>
      <c r="BJ839" s="305"/>
      <c r="BK839" s="305"/>
      <c r="BL839" s="305"/>
      <c r="BM839" s="305"/>
      <c r="BN839" s="305"/>
      <c r="BO839" s="305"/>
      <c r="BP839" s="305"/>
      <c r="BQ839" s="305"/>
      <c r="BR839" s="305"/>
      <c r="BS839" s="305"/>
      <c r="BT839" s="305"/>
      <c r="BU839" s="305"/>
      <c r="BV839" s="305"/>
      <c r="BW839" s="305"/>
      <c r="BX839" s="305"/>
      <c r="BY839" s="305"/>
      <c r="BZ839" s="305"/>
      <c r="CA839" s="305"/>
      <c r="CB839" s="305"/>
      <c r="CC839" s="305"/>
      <c r="CD839" s="305"/>
      <c r="CE839" s="305"/>
      <c r="CF839" s="305"/>
      <c r="CG839" s="305"/>
      <c r="CH839" s="305"/>
      <c r="CI839" s="305"/>
      <c r="CJ839" s="305"/>
      <c r="CK839" s="305"/>
      <c r="CL839" s="305"/>
      <c r="CM839" s="305"/>
      <c r="CN839" s="305"/>
      <c r="CO839" s="305"/>
      <c r="CP839" s="305"/>
      <c r="CQ839" s="305"/>
      <c r="CR839" s="305"/>
      <c r="CS839" s="305"/>
      <c r="CT839" s="305"/>
      <c r="CU839" s="305"/>
      <c r="CV839" s="305"/>
      <c r="CW839" s="305"/>
      <c r="CX839" s="305"/>
      <c r="CY839" s="305"/>
      <c r="CZ839" s="305"/>
      <c r="DA839" s="305"/>
      <c r="DB839" s="305"/>
      <c r="DC839" s="305"/>
      <c r="DD839" s="305"/>
      <c r="DE839" s="305"/>
      <c r="DF839" s="305"/>
      <c r="DG839" s="305"/>
      <c r="DH839" s="305"/>
      <c r="DI839" s="305"/>
    </row>
    <row r="840" spans="1:113" s="306" customFormat="1" ht="38.25">
      <c r="A840" s="363">
        <v>182</v>
      </c>
      <c r="B840" s="356">
        <v>66</v>
      </c>
      <c r="C840" s="358" t="s">
        <v>5321</v>
      </c>
      <c r="D840" s="4" t="s">
        <v>5322</v>
      </c>
      <c r="E840" s="322" t="s">
        <v>5323</v>
      </c>
      <c r="F840" s="322" t="s">
        <v>5331</v>
      </c>
      <c r="G840" s="4" t="s">
        <v>5332</v>
      </c>
      <c r="H840" s="33">
        <v>42900</v>
      </c>
      <c r="I840" s="33"/>
      <c r="J840" s="33"/>
      <c r="K840" s="33" t="s">
        <v>5326</v>
      </c>
      <c r="L840" s="322" t="s">
        <v>5333</v>
      </c>
      <c r="M840" s="4"/>
      <c r="N840" s="305"/>
      <c r="O840" s="305"/>
      <c r="P840" s="305"/>
      <c r="Q840" s="305"/>
      <c r="R840" s="305"/>
      <c r="S840" s="305"/>
      <c r="T840" s="305"/>
      <c r="U840" s="305"/>
      <c r="V840" s="305"/>
      <c r="W840" s="305"/>
      <c r="X840" s="305"/>
      <c r="Y840" s="305"/>
      <c r="Z840" s="305"/>
      <c r="AA840" s="305"/>
      <c r="AB840" s="305"/>
      <c r="AC840" s="305"/>
      <c r="AD840" s="305"/>
      <c r="AE840" s="305"/>
      <c r="AF840" s="305"/>
      <c r="AG840" s="305"/>
      <c r="AH840" s="305"/>
      <c r="AI840" s="305"/>
      <c r="AJ840" s="305"/>
      <c r="AK840" s="305"/>
      <c r="AL840" s="305"/>
      <c r="AM840" s="305"/>
      <c r="AN840" s="305"/>
      <c r="AO840" s="305"/>
      <c r="AP840" s="305"/>
      <c r="AQ840" s="305"/>
      <c r="AR840" s="305"/>
      <c r="AS840" s="305"/>
      <c r="AT840" s="305"/>
      <c r="AU840" s="305"/>
      <c r="AV840" s="305"/>
      <c r="AW840" s="305"/>
      <c r="AX840" s="305"/>
      <c r="AY840" s="305"/>
      <c r="AZ840" s="305"/>
      <c r="BA840" s="305"/>
      <c r="BB840" s="305"/>
      <c r="BC840" s="305"/>
      <c r="BD840" s="305"/>
      <c r="BE840" s="305"/>
      <c r="BF840" s="305"/>
      <c r="BG840" s="305"/>
      <c r="BH840" s="305"/>
      <c r="BI840" s="305"/>
      <c r="BJ840" s="305"/>
      <c r="BK840" s="305"/>
      <c r="BL840" s="305"/>
      <c r="BM840" s="305"/>
      <c r="BN840" s="305"/>
      <c r="BO840" s="305"/>
      <c r="BP840" s="305"/>
      <c r="BQ840" s="305"/>
      <c r="BR840" s="305"/>
      <c r="BS840" s="305"/>
      <c r="BT840" s="305"/>
      <c r="BU840" s="305"/>
      <c r="BV840" s="305"/>
      <c r="BW840" s="305"/>
      <c r="BX840" s="305"/>
      <c r="BY840" s="305"/>
      <c r="BZ840" s="305"/>
      <c r="CA840" s="305"/>
      <c r="CB840" s="305"/>
      <c r="CC840" s="305"/>
      <c r="CD840" s="305"/>
      <c r="CE840" s="305"/>
      <c r="CF840" s="305"/>
      <c r="CG840" s="305"/>
      <c r="CH840" s="305"/>
      <c r="CI840" s="305"/>
      <c r="CJ840" s="305"/>
      <c r="CK840" s="305"/>
      <c r="CL840" s="305"/>
      <c r="CM840" s="305"/>
      <c r="CN840" s="305"/>
      <c r="CO840" s="305"/>
      <c r="CP840" s="305"/>
      <c r="CQ840" s="305"/>
      <c r="CR840" s="305"/>
      <c r="CS840" s="305"/>
      <c r="CT840" s="305"/>
      <c r="CU840" s="305"/>
      <c r="CV840" s="305"/>
      <c r="CW840" s="305"/>
      <c r="CX840" s="305"/>
      <c r="CY840" s="305"/>
      <c r="CZ840" s="305"/>
      <c r="DA840" s="305"/>
      <c r="DB840" s="305"/>
      <c r="DC840" s="305"/>
      <c r="DD840" s="305"/>
      <c r="DE840" s="305"/>
      <c r="DF840" s="305"/>
      <c r="DG840" s="305"/>
      <c r="DH840" s="305"/>
      <c r="DI840" s="305"/>
    </row>
    <row r="841" spans="1:113" s="306" customFormat="1" ht="38.25">
      <c r="A841" s="363">
        <v>183</v>
      </c>
      <c r="B841" s="356">
        <v>67</v>
      </c>
      <c r="C841" s="358" t="s">
        <v>5334</v>
      </c>
      <c r="D841" s="4" t="s">
        <v>5322</v>
      </c>
      <c r="E841" s="322">
        <v>0</v>
      </c>
      <c r="F841" s="322" t="s">
        <v>5335</v>
      </c>
      <c r="G841" s="4" t="s">
        <v>5329</v>
      </c>
      <c r="H841" s="33">
        <v>39000</v>
      </c>
      <c r="I841" s="33"/>
      <c r="J841" s="33"/>
      <c r="K841" s="33" t="s">
        <v>5326</v>
      </c>
      <c r="L841" s="322" t="s">
        <v>5336</v>
      </c>
      <c r="M841" s="4"/>
      <c r="N841" s="305"/>
      <c r="O841" s="305"/>
      <c r="P841" s="305"/>
      <c r="Q841" s="305"/>
      <c r="R841" s="305"/>
      <c r="S841" s="305"/>
      <c r="T841" s="305"/>
      <c r="U841" s="305"/>
      <c r="V841" s="305"/>
      <c r="W841" s="305"/>
      <c r="X841" s="305"/>
      <c r="Y841" s="305"/>
      <c r="Z841" s="305"/>
      <c r="AA841" s="305"/>
      <c r="AB841" s="305"/>
      <c r="AC841" s="305"/>
      <c r="AD841" s="305"/>
      <c r="AE841" s="305"/>
      <c r="AF841" s="305"/>
      <c r="AG841" s="305"/>
      <c r="AH841" s="305"/>
      <c r="AI841" s="305"/>
      <c r="AJ841" s="305"/>
      <c r="AK841" s="305"/>
      <c r="AL841" s="305"/>
      <c r="AM841" s="305"/>
      <c r="AN841" s="305"/>
      <c r="AO841" s="305"/>
      <c r="AP841" s="305"/>
      <c r="AQ841" s="305"/>
      <c r="AR841" s="305"/>
      <c r="AS841" s="305"/>
      <c r="AT841" s="305"/>
      <c r="AU841" s="305"/>
      <c r="AV841" s="305"/>
      <c r="AW841" s="305"/>
      <c r="AX841" s="305"/>
      <c r="AY841" s="305"/>
      <c r="AZ841" s="305"/>
      <c r="BA841" s="305"/>
      <c r="BB841" s="305"/>
      <c r="BC841" s="305"/>
      <c r="BD841" s="305"/>
      <c r="BE841" s="305"/>
      <c r="BF841" s="305"/>
      <c r="BG841" s="305"/>
      <c r="BH841" s="305"/>
      <c r="BI841" s="305"/>
      <c r="BJ841" s="305"/>
      <c r="BK841" s="305"/>
      <c r="BL841" s="305"/>
      <c r="BM841" s="305"/>
      <c r="BN841" s="305"/>
      <c r="BO841" s="305"/>
      <c r="BP841" s="305"/>
      <c r="BQ841" s="305"/>
      <c r="BR841" s="305"/>
      <c r="BS841" s="305"/>
      <c r="BT841" s="305"/>
      <c r="BU841" s="305"/>
      <c r="BV841" s="305"/>
      <c r="BW841" s="305"/>
      <c r="BX841" s="305"/>
      <c r="BY841" s="305"/>
      <c r="BZ841" s="305"/>
      <c r="CA841" s="305"/>
      <c r="CB841" s="305"/>
      <c r="CC841" s="305"/>
      <c r="CD841" s="305"/>
      <c r="CE841" s="305"/>
      <c r="CF841" s="305"/>
      <c r="CG841" s="305"/>
      <c r="CH841" s="305"/>
      <c r="CI841" s="305"/>
      <c r="CJ841" s="305"/>
      <c r="CK841" s="305"/>
      <c r="CL841" s="305"/>
      <c r="CM841" s="305"/>
      <c r="CN841" s="305"/>
      <c r="CO841" s="305"/>
      <c r="CP841" s="305"/>
      <c r="CQ841" s="305"/>
      <c r="CR841" s="305"/>
      <c r="CS841" s="305"/>
      <c r="CT841" s="305"/>
      <c r="CU841" s="305"/>
      <c r="CV841" s="305"/>
      <c r="CW841" s="305"/>
      <c r="CX841" s="305"/>
      <c r="CY841" s="305"/>
      <c r="CZ841" s="305"/>
      <c r="DA841" s="305"/>
      <c r="DB841" s="305"/>
      <c r="DC841" s="305"/>
      <c r="DD841" s="305"/>
      <c r="DE841" s="305"/>
      <c r="DF841" s="305"/>
      <c r="DG841" s="305"/>
      <c r="DH841" s="305"/>
      <c r="DI841" s="305"/>
    </row>
    <row r="842" spans="1:113" s="306" customFormat="1" ht="38.25">
      <c r="A842" s="363">
        <v>184</v>
      </c>
      <c r="B842" s="356">
        <v>68</v>
      </c>
      <c r="C842" s="358" t="s">
        <v>5334</v>
      </c>
      <c r="D842" s="4" t="s">
        <v>5322</v>
      </c>
      <c r="E842" s="322" t="s">
        <v>5323</v>
      </c>
      <c r="F842" s="322" t="s">
        <v>5337</v>
      </c>
      <c r="G842" s="4" t="s">
        <v>5332</v>
      </c>
      <c r="H842" s="33">
        <v>42900</v>
      </c>
      <c r="I842" s="33"/>
      <c r="J842" s="33"/>
      <c r="K842" s="33" t="s">
        <v>5326</v>
      </c>
      <c r="L842" s="322" t="s">
        <v>5338</v>
      </c>
      <c r="M842" s="4"/>
      <c r="N842" s="305"/>
      <c r="O842" s="305"/>
      <c r="P842" s="305"/>
      <c r="Q842" s="305"/>
      <c r="R842" s="305"/>
      <c r="S842" s="305"/>
      <c r="T842" s="305"/>
      <c r="U842" s="305"/>
      <c r="V842" s="305"/>
      <c r="W842" s="305"/>
      <c r="X842" s="305"/>
      <c r="Y842" s="305"/>
      <c r="Z842" s="305"/>
      <c r="AA842" s="305"/>
      <c r="AB842" s="305"/>
      <c r="AC842" s="305"/>
      <c r="AD842" s="305"/>
      <c r="AE842" s="305"/>
      <c r="AF842" s="305"/>
      <c r="AG842" s="305"/>
      <c r="AH842" s="305"/>
      <c r="AI842" s="305"/>
      <c r="AJ842" s="305"/>
      <c r="AK842" s="305"/>
      <c r="AL842" s="305"/>
      <c r="AM842" s="305"/>
      <c r="AN842" s="305"/>
      <c r="AO842" s="305"/>
      <c r="AP842" s="305"/>
      <c r="AQ842" s="305"/>
      <c r="AR842" s="305"/>
      <c r="AS842" s="305"/>
      <c r="AT842" s="305"/>
      <c r="AU842" s="305"/>
      <c r="AV842" s="305"/>
      <c r="AW842" s="305"/>
      <c r="AX842" s="305"/>
      <c r="AY842" s="305"/>
      <c r="AZ842" s="305"/>
      <c r="BA842" s="305"/>
      <c r="BB842" s="305"/>
      <c r="BC842" s="305"/>
      <c r="BD842" s="305"/>
      <c r="BE842" s="305"/>
      <c r="BF842" s="305"/>
      <c r="BG842" s="305"/>
      <c r="BH842" s="305"/>
      <c r="BI842" s="305"/>
      <c r="BJ842" s="305"/>
      <c r="BK842" s="305"/>
      <c r="BL842" s="305"/>
      <c r="BM842" s="305"/>
      <c r="BN842" s="305"/>
      <c r="BO842" s="305"/>
      <c r="BP842" s="305"/>
      <c r="BQ842" s="305"/>
      <c r="BR842" s="305"/>
      <c r="BS842" s="305"/>
      <c r="BT842" s="305"/>
      <c r="BU842" s="305"/>
      <c r="BV842" s="305"/>
      <c r="BW842" s="305"/>
      <c r="BX842" s="305"/>
      <c r="BY842" s="305"/>
      <c r="BZ842" s="305"/>
      <c r="CA842" s="305"/>
      <c r="CB842" s="305"/>
      <c r="CC842" s="305"/>
      <c r="CD842" s="305"/>
      <c r="CE842" s="305"/>
      <c r="CF842" s="305"/>
      <c r="CG842" s="305"/>
      <c r="CH842" s="305"/>
      <c r="CI842" s="305"/>
      <c r="CJ842" s="305"/>
      <c r="CK842" s="305"/>
      <c r="CL842" s="305"/>
      <c r="CM842" s="305"/>
      <c r="CN842" s="305"/>
      <c r="CO842" s="305"/>
      <c r="CP842" s="305"/>
      <c r="CQ842" s="305"/>
      <c r="CR842" s="305"/>
      <c r="CS842" s="305"/>
      <c r="CT842" s="305"/>
      <c r="CU842" s="305"/>
      <c r="CV842" s="305"/>
      <c r="CW842" s="305"/>
      <c r="CX842" s="305"/>
      <c r="CY842" s="305"/>
      <c r="CZ842" s="305"/>
      <c r="DA842" s="305"/>
      <c r="DB842" s="305"/>
      <c r="DC842" s="305"/>
      <c r="DD842" s="305"/>
      <c r="DE842" s="305"/>
      <c r="DF842" s="305"/>
      <c r="DG842" s="305"/>
      <c r="DH842" s="305"/>
      <c r="DI842" s="305"/>
    </row>
    <row r="843" spans="1:113" s="306" customFormat="1" ht="38.25">
      <c r="A843" s="363">
        <v>185</v>
      </c>
      <c r="B843" s="356">
        <v>69</v>
      </c>
      <c r="C843" s="358" t="s">
        <v>5334</v>
      </c>
      <c r="D843" s="4" t="s">
        <v>5322</v>
      </c>
      <c r="E843" s="322" t="s">
        <v>5323</v>
      </c>
      <c r="F843" s="322" t="s">
        <v>5339</v>
      </c>
      <c r="G843" s="4" t="s">
        <v>5325</v>
      </c>
      <c r="H843" s="33">
        <v>47400</v>
      </c>
      <c r="I843" s="33"/>
      <c r="J843" s="33"/>
      <c r="K843" s="324" t="s">
        <v>5326</v>
      </c>
      <c r="L843" s="308" t="s">
        <v>5340</v>
      </c>
      <c r="M843" s="4"/>
      <c r="N843" s="305"/>
      <c r="O843" s="305"/>
      <c r="P843" s="305"/>
      <c r="Q843" s="305"/>
      <c r="R843" s="305"/>
      <c r="S843" s="305"/>
      <c r="T843" s="305"/>
      <c r="U843" s="305"/>
      <c r="V843" s="305"/>
      <c r="W843" s="305"/>
      <c r="X843" s="305"/>
      <c r="Y843" s="305"/>
      <c r="Z843" s="305"/>
      <c r="AA843" s="305"/>
      <c r="AB843" s="305"/>
      <c r="AC843" s="305"/>
      <c r="AD843" s="305"/>
      <c r="AE843" s="305"/>
      <c r="AF843" s="305"/>
      <c r="AG843" s="305"/>
      <c r="AH843" s="305"/>
      <c r="AI843" s="305"/>
      <c r="AJ843" s="305"/>
      <c r="AK843" s="305"/>
      <c r="AL843" s="305"/>
      <c r="AM843" s="305"/>
      <c r="AN843" s="305"/>
      <c r="AO843" s="305"/>
      <c r="AP843" s="305"/>
      <c r="AQ843" s="305"/>
      <c r="AR843" s="305"/>
      <c r="AS843" s="305"/>
      <c r="AT843" s="305"/>
      <c r="AU843" s="305"/>
      <c r="AV843" s="305"/>
      <c r="AW843" s="305"/>
      <c r="AX843" s="305"/>
      <c r="AY843" s="305"/>
      <c r="AZ843" s="305"/>
      <c r="BA843" s="305"/>
      <c r="BB843" s="305"/>
      <c r="BC843" s="305"/>
      <c r="BD843" s="305"/>
      <c r="BE843" s="305"/>
      <c r="BF843" s="305"/>
      <c r="BG843" s="305"/>
      <c r="BH843" s="305"/>
      <c r="BI843" s="305"/>
      <c r="BJ843" s="305"/>
      <c r="BK843" s="305"/>
      <c r="BL843" s="305"/>
      <c r="BM843" s="305"/>
      <c r="BN843" s="305"/>
      <c r="BO843" s="305"/>
      <c r="BP843" s="305"/>
      <c r="BQ843" s="305"/>
      <c r="BR843" s="305"/>
      <c r="BS843" s="305"/>
      <c r="BT843" s="305"/>
      <c r="BU843" s="305"/>
      <c r="BV843" s="305"/>
      <c r="BW843" s="305"/>
      <c r="BX843" s="305"/>
      <c r="BY843" s="305"/>
      <c r="BZ843" s="305"/>
      <c r="CA843" s="305"/>
      <c r="CB843" s="305"/>
      <c r="CC843" s="305"/>
      <c r="CD843" s="305"/>
      <c r="CE843" s="305"/>
      <c r="CF843" s="305"/>
      <c r="CG843" s="305"/>
      <c r="CH843" s="305"/>
      <c r="CI843" s="305"/>
      <c r="CJ843" s="305"/>
      <c r="CK843" s="305"/>
      <c r="CL843" s="305"/>
      <c r="CM843" s="305"/>
      <c r="CN843" s="305"/>
      <c r="CO843" s="305"/>
      <c r="CP843" s="305"/>
      <c r="CQ843" s="305"/>
      <c r="CR843" s="305"/>
      <c r="CS843" s="305"/>
      <c r="CT843" s="305"/>
      <c r="CU843" s="305"/>
      <c r="CV843" s="305"/>
      <c r="CW843" s="305"/>
      <c r="CX843" s="305"/>
      <c r="CY843" s="305"/>
      <c r="CZ843" s="305"/>
      <c r="DA843" s="305"/>
      <c r="DB843" s="305"/>
      <c r="DC843" s="305"/>
      <c r="DD843" s="305"/>
      <c r="DE843" s="305"/>
      <c r="DF843" s="305"/>
      <c r="DG843" s="305"/>
      <c r="DH843" s="305"/>
      <c r="DI843" s="305"/>
    </row>
    <row r="844" spans="1:113" s="306" customFormat="1" ht="51">
      <c r="A844" s="363">
        <v>186</v>
      </c>
      <c r="B844" s="356">
        <v>70</v>
      </c>
      <c r="C844" s="358" t="s">
        <v>5341</v>
      </c>
      <c r="D844" s="4" t="s">
        <v>5268</v>
      </c>
      <c r="E844" s="322" t="s">
        <v>5342</v>
      </c>
      <c r="F844" s="322" t="s">
        <v>5343</v>
      </c>
      <c r="G844" s="4" t="s">
        <v>5344</v>
      </c>
      <c r="H844" s="33">
        <v>50000</v>
      </c>
      <c r="I844" s="33"/>
      <c r="J844" s="33"/>
      <c r="K844" s="324" t="s">
        <v>5345</v>
      </c>
      <c r="L844" s="322" t="s">
        <v>5346</v>
      </c>
      <c r="M844" s="4"/>
      <c r="N844" s="305"/>
      <c r="O844" s="305"/>
      <c r="P844" s="305"/>
      <c r="Q844" s="305"/>
      <c r="R844" s="305"/>
      <c r="S844" s="305"/>
      <c r="T844" s="305"/>
      <c r="U844" s="305"/>
      <c r="V844" s="305"/>
      <c r="W844" s="305"/>
      <c r="X844" s="305"/>
      <c r="Y844" s="305"/>
      <c r="Z844" s="305"/>
      <c r="AA844" s="305"/>
      <c r="AB844" s="305"/>
      <c r="AC844" s="305"/>
      <c r="AD844" s="305"/>
      <c r="AE844" s="305"/>
      <c r="AF844" s="305"/>
      <c r="AG844" s="305"/>
      <c r="AH844" s="305"/>
      <c r="AI844" s="305"/>
      <c r="AJ844" s="305"/>
      <c r="AK844" s="305"/>
      <c r="AL844" s="305"/>
      <c r="AM844" s="305"/>
      <c r="AN844" s="305"/>
      <c r="AO844" s="305"/>
      <c r="AP844" s="305"/>
      <c r="AQ844" s="305"/>
      <c r="AR844" s="305"/>
      <c r="AS844" s="305"/>
      <c r="AT844" s="305"/>
      <c r="AU844" s="305"/>
      <c r="AV844" s="305"/>
      <c r="AW844" s="305"/>
      <c r="AX844" s="305"/>
      <c r="AY844" s="305"/>
      <c r="AZ844" s="305"/>
      <c r="BA844" s="305"/>
      <c r="BB844" s="305"/>
      <c r="BC844" s="305"/>
      <c r="BD844" s="305"/>
      <c r="BE844" s="305"/>
      <c r="BF844" s="305"/>
      <c r="BG844" s="305"/>
      <c r="BH844" s="305"/>
      <c r="BI844" s="305"/>
      <c r="BJ844" s="305"/>
      <c r="BK844" s="305"/>
      <c r="BL844" s="305"/>
      <c r="BM844" s="305"/>
      <c r="BN844" s="305"/>
      <c r="BO844" s="305"/>
      <c r="BP844" s="305"/>
      <c r="BQ844" s="305"/>
      <c r="BR844" s="305"/>
      <c r="BS844" s="305"/>
      <c r="BT844" s="305"/>
      <c r="BU844" s="305"/>
      <c r="BV844" s="305"/>
      <c r="BW844" s="305"/>
      <c r="BX844" s="305"/>
      <c r="BY844" s="305"/>
      <c r="BZ844" s="305"/>
      <c r="CA844" s="305"/>
      <c r="CB844" s="305"/>
      <c r="CC844" s="305"/>
      <c r="CD844" s="305"/>
      <c r="CE844" s="305"/>
      <c r="CF844" s="305"/>
      <c r="CG844" s="305"/>
      <c r="CH844" s="305"/>
      <c r="CI844" s="305"/>
      <c r="CJ844" s="305"/>
      <c r="CK844" s="305"/>
      <c r="CL844" s="305"/>
      <c r="CM844" s="305"/>
      <c r="CN844" s="305"/>
      <c r="CO844" s="305"/>
      <c r="CP844" s="305"/>
      <c r="CQ844" s="305"/>
      <c r="CR844" s="305"/>
      <c r="CS844" s="305"/>
      <c r="CT844" s="305"/>
      <c r="CU844" s="305"/>
      <c r="CV844" s="305"/>
      <c r="CW844" s="305"/>
      <c r="CX844" s="305"/>
      <c r="CY844" s="305"/>
      <c r="CZ844" s="305"/>
      <c r="DA844" s="305"/>
      <c r="DB844" s="305"/>
      <c r="DC844" s="305"/>
      <c r="DD844" s="305"/>
      <c r="DE844" s="305"/>
      <c r="DF844" s="305"/>
      <c r="DG844" s="305"/>
      <c r="DH844" s="305"/>
      <c r="DI844" s="305"/>
    </row>
    <row r="845" spans="1:113" s="306" customFormat="1" ht="63.75">
      <c r="A845" s="363">
        <v>187</v>
      </c>
      <c r="B845" s="356">
        <v>71</v>
      </c>
      <c r="C845" s="358" t="s">
        <v>5347</v>
      </c>
      <c r="D845" s="4" t="s">
        <v>5348</v>
      </c>
      <c r="E845" s="322" t="s">
        <v>5349</v>
      </c>
      <c r="F845" s="322" t="s">
        <v>5350</v>
      </c>
      <c r="G845" s="4" t="s">
        <v>37</v>
      </c>
      <c r="H845" s="33">
        <v>525</v>
      </c>
      <c r="I845" s="33"/>
      <c r="J845" s="33"/>
      <c r="K845" s="324" t="s">
        <v>5351</v>
      </c>
      <c r="L845" s="322" t="s">
        <v>5352</v>
      </c>
      <c r="M845" s="4"/>
      <c r="N845" s="305"/>
      <c r="O845" s="305"/>
      <c r="P845" s="305"/>
      <c r="Q845" s="305"/>
      <c r="R845" s="305"/>
      <c r="S845" s="305"/>
      <c r="T845" s="305"/>
      <c r="U845" s="305"/>
      <c r="V845" s="305"/>
      <c r="W845" s="305"/>
      <c r="X845" s="305"/>
      <c r="Y845" s="305"/>
      <c r="Z845" s="305"/>
      <c r="AA845" s="305"/>
      <c r="AB845" s="305"/>
      <c r="AC845" s="305"/>
      <c r="AD845" s="305"/>
      <c r="AE845" s="305"/>
      <c r="AF845" s="305"/>
      <c r="AG845" s="305"/>
      <c r="AH845" s="305"/>
      <c r="AI845" s="305"/>
      <c r="AJ845" s="305"/>
      <c r="AK845" s="305"/>
      <c r="AL845" s="305"/>
      <c r="AM845" s="305"/>
      <c r="AN845" s="305"/>
      <c r="AO845" s="305"/>
      <c r="AP845" s="305"/>
      <c r="AQ845" s="305"/>
      <c r="AR845" s="305"/>
      <c r="AS845" s="305"/>
      <c r="AT845" s="305"/>
      <c r="AU845" s="305"/>
      <c r="AV845" s="305"/>
      <c r="AW845" s="305"/>
      <c r="AX845" s="305"/>
      <c r="AY845" s="305"/>
      <c r="AZ845" s="305"/>
      <c r="BA845" s="305"/>
      <c r="BB845" s="305"/>
      <c r="BC845" s="305"/>
      <c r="BD845" s="305"/>
      <c r="BE845" s="305"/>
      <c r="BF845" s="305"/>
      <c r="BG845" s="305"/>
      <c r="BH845" s="305"/>
      <c r="BI845" s="305"/>
      <c r="BJ845" s="305"/>
      <c r="BK845" s="305"/>
      <c r="BL845" s="305"/>
      <c r="BM845" s="305"/>
      <c r="BN845" s="305"/>
      <c r="BO845" s="305"/>
      <c r="BP845" s="305"/>
      <c r="BQ845" s="305"/>
      <c r="BR845" s="305"/>
      <c r="BS845" s="305"/>
      <c r="BT845" s="305"/>
      <c r="BU845" s="305"/>
      <c r="BV845" s="305"/>
      <c r="BW845" s="305"/>
      <c r="BX845" s="305"/>
      <c r="BY845" s="305"/>
      <c r="BZ845" s="305"/>
      <c r="CA845" s="305"/>
      <c r="CB845" s="305"/>
      <c r="CC845" s="305"/>
      <c r="CD845" s="305"/>
      <c r="CE845" s="305"/>
      <c r="CF845" s="305"/>
      <c r="CG845" s="305"/>
      <c r="CH845" s="305"/>
      <c r="CI845" s="305"/>
      <c r="CJ845" s="305"/>
      <c r="CK845" s="305"/>
      <c r="CL845" s="305"/>
      <c r="CM845" s="305"/>
      <c r="CN845" s="305"/>
      <c r="CO845" s="305"/>
      <c r="CP845" s="305"/>
      <c r="CQ845" s="305"/>
      <c r="CR845" s="305"/>
      <c r="CS845" s="305"/>
      <c r="CT845" s="305"/>
      <c r="CU845" s="305"/>
      <c r="CV845" s="305"/>
      <c r="CW845" s="305"/>
      <c r="CX845" s="305"/>
      <c r="CY845" s="305"/>
      <c r="CZ845" s="305"/>
      <c r="DA845" s="305"/>
      <c r="DB845" s="305"/>
      <c r="DC845" s="305"/>
      <c r="DD845" s="305"/>
      <c r="DE845" s="305"/>
      <c r="DF845" s="305"/>
      <c r="DG845" s="305"/>
      <c r="DH845" s="305"/>
      <c r="DI845" s="305"/>
    </row>
    <row r="846" spans="1:113" s="306" customFormat="1" ht="51">
      <c r="A846" s="363">
        <v>188</v>
      </c>
      <c r="B846" s="356">
        <v>72</v>
      </c>
      <c r="C846" s="358" t="s">
        <v>5353</v>
      </c>
      <c r="D846" s="4" t="s">
        <v>5354</v>
      </c>
      <c r="E846" s="322" t="s">
        <v>5355</v>
      </c>
      <c r="F846" s="322" t="s">
        <v>5356</v>
      </c>
      <c r="G846" s="16" t="s">
        <v>5357</v>
      </c>
      <c r="H846" s="33">
        <v>3967</v>
      </c>
      <c r="I846" s="33"/>
      <c r="J846" s="33"/>
      <c r="K846" s="324" t="s">
        <v>5221</v>
      </c>
      <c r="L846" s="322" t="s">
        <v>5358</v>
      </c>
      <c r="M846" s="4"/>
      <c r="N846" s="305"/>
      <c r="O846" s="305"/>
      <c r="P846" s="305"/>
      <c r="Q846" s="305"/>
      <c r="R846" s="305"/>
      <c r="S846" s="305"/>
      <c r="T846" s="305"/>
      <c r="U846" s="305"/>
      <c r="V846" s="305"/>
      <c r="W846" s="305"/>
      <c r="X846" s="305"/>
      <c r="Y846" s="305"/>
      <c r="Z846" s="305"/>
      <c r="AA846" s="305"/>
      <c r="AB846" s="305"/>
      <c r="AC846" s="305"/>
      <c r="AD846" s="305"/>
      <c r="AE846" s="305"/>
      <c r="AF846" s="305"/>
      <c r="AG846" s="305"/>
      <c r="AH846" s="305"/>
      <c r="AI846" s="305"/>
      <c r="AJ846" s="305"/>
      <c r="AK846" s="305"/>
      <c r="AL846" s="305"/>
      <c r="AM846" s="305"/>
      <c r="AN846" s="305"/>
      <c r="AO846" s="305"/>
      <c r="AP846" s="305"/>
      <c r="AQ846" s="305"/>
      <c r="AR846" s="305"/>
      <c r="AS846" s="305"/>
      <c r="AT846" s="305"/>
      <c r="AU846" s="305"/>
      <c r="AV846" s="305"/>
      <c r="AW846" s="305"/>
      <c r="AX846" s="305"/>
      <c r="AY846" s="305"/>
      <c r="AZ846" s="305"/>
      <c r="BA846" s="305"/>
      <c r="BB846" s="305"/>
      <c r="BC846" s="305"/>
      <c r="BD846" s="305"/>
      <c r="BE846" s="305"/>
      <c r="BF846" s="305"/>
      <c r="BG846" s="305"/>
      <c r="BH846" s="305"/>
      <c r="BI846" s="305"/>
      <c r="BJ846" s="305"/>
      <c r="BK846" s="305"/>
      <c r="BL846" s="305"/>
      <c r="BM846" s="305"/>
      <c r="BN846" s="305"/>
      <c r="BO846" s="305"/>
      <c r="BP846" s="305"/>
      <c r="BQ846" s="305"/>
      <c r="BR846" s="305"/>
      <c r="BS846" s="305"/>
      <c r="BT846" s="305"/>
      <c r="BU846" s="305"/>
      <c r="BV846" s="305"/>
      <c r="BW846" s="305"/>
      <c r="BX846" s="305"/>
      <c r="BY846" s="305"/>
      <c r="BZ846" s="305"/>
      <c r="CA846" s="305"/>
      <c r="CB846" s="305"/>
      <c r="CC846" s="305"/>
      <c r="CD846" s="305"/>
      <c r="CE846" s="305"/>
      <c r="CF846" s="305"/>
      <c r="CG846" s="305"/>
      <c r="CH846" s="305"/>
      <c r="CI846" s="305"/>
      <c r="CJ846" s="305"/>
      <c r="CK846" s="305"/>
      <c r="CL846" s="305"/>
      <c r="CM846" s="305"/>
      <c r="CN846" s="305"/>
      <c r="CO846" s="305"/>
      <c r="CP846" s="305"/>
      <c r="CQ846" s="305"/>
      <c r="CR846" s="305"/>
      <c r="CS846" s="305"/>
      <c r="CT846" s="305"/>
      <c r="CU846" s="305"/>
      <c r="CV846" s="305"/>
      <c r="CW846" s="305"/>
      <c r="CX846" s="305"/>
      <c r="CY846" s="305"/>
      <c r="CZ846" s="305"/>
      <c r="DA846" s="305"/>
      <c r="DB846" s="305"/>
      <c r="DC846" s="305"/>
      <c r="DD846" s="305"/>
      <c r="DE846" s="305"/>
      <c r="DF846" s="305"/>
      <c r="DG846" s="305"/>
      <c r="DH846" s="305"/>
      <c r="DI846" s="305"/>
    </row>
    <row r="847" spans="1:113" s="306" customFormat="1" ht="14.25">
      <c r="A847" s="363"/>
      <c r="B847" s="356"/>
      <c r="C847" s="358"/>
      <c r="D847" s="4"/>
      <c r="E847" s="322"/>
      <c r="F847" s="322"/>
      <c r="G847" s="16"/>
      <c r="H847" s="33"/>
      <c r="I847" s="33"/>
      <c r="J847" s="33"/>
      <c r="K847" s="324"/>
      <c r="L847" s="322"/>
      <c r="M847" s="4"/>
      <c r="N847" s="305"/>
      <c r="O847" s="305"/>
      <c r="P847" s="305"/>
      <c r="Q847" s="305"/>
      <c r="R847" s="305"/>
      <c r="S847" s="305"/>
      <c r="T847" s="305"/>
      <c r="U847" s="305"/>
      <c r="V847" s="305"/>
      <c r="W847" s="305"/>
      <c r="X847" s="305"/>
      <c r="Y847" s="305"/>
      <c r="Z847" s="305"/>
      <c r="AA847" s="305"/>
      <c r="AB847" s="305"/>
      <c r="AC847" s="305"/>
      <c r="AD847" s="305"/>
      <c r="AE847" s="305"/>
      <c r="AF847" s="305"/>
      <c r="AG847" s="305"/>
      <c r="AH847" s="305"/>
      <c r="AI847" s="305"/>
      <c r="AJ847" s="305"/>
      <c r="AK847" s="305"/>
      <c r="AL847" s="305"/>
      <c r="AM847" s="305"/>
      <c r="AN847" s="305"/>
      <c r="AO847" s="305"/>
      <c r="AP847" s="305"/>
      <c r="AQ847" s="305"/>
      <c r="AR847" s="305"/>
      <c r="AS847" s="305"/>
      <c r="AT847" s="305"/>
      <c r="AU847" s="305"/>
      <c r="AV847" s="305"/>
      <c r="AW847" s="305"/>
      <c r="AX847" s="305"/>
      <c r="AY847" s="305"/>
      <c r="AZ847" s="305"/>
      <c r="BA847" s="305"/>
      <c r="BB847" s="305"/>
      <c r="BC847" s="305"/>
      <c r="BD847" s="305"/>
      <c r="BE847" s="305"/>
      <c r="BF847" s="305"/>
      <c r="BG847" s="305"/>
      <c r="BH847" s="305"/>
      <c r="BI847" s="305"/>
      <c r="BJ847" s="305"/>
      <c r="BK847" s="305"/>
      <c r="BL847" s="305"/>
      <c r="BM847" s="305"/>
      <c r="BN847" s="305"/>
      <c r="BO847" s="305"/>
      <c r="BP847" s="305"/>
      <c r="BQ847" s="305"/>
      <c r="BR847" s="305"/>
      <c r="BS847" s="305"/>
      <c r="BT847" s="305"/>
      <c r="BU847" s="305"/>
      <c r="BV847" s="305"/>
      <c r="BW847" s="305"/>
      <c r="BX847" s="305"/>
      <c r="BY847" s="305"/>
      <c r="BZ847" s="305"/>
      <c r="CA847" s="305"/>
      <c r="CB847" s="305"/>
      <c r="CC847" s="305"/>
      <c r="CD847" s="305"/>
      <c r="CE847" s="305"/>
      <c r="CF847" s="305"/>
      <c r="CG847" s="305"/>
      <c r="CH847" s="305"/>
      <c r="CI847" s="305"/>
      <c r="CJ847" s="305"/>
      <c r="CK847" s="305"/>
      <c r="CL847" s="305"/>
      <c r="CM847" s="305"/>
      <c r="CN847" s="305"/>
      <c r="CO847" s="305"/>
      <c r="CP847" s="305"/>
      <c r="CQ847" s="305"/>
      <c r="CR847" s="305"/>
      <c r="CS847" s="305"/>
      <c r="CT847" s="305"/>
      <c r="CU847" s="305"/>
      <c r="CV847" s="305"/>
      <c r="CW847" s="305"/>
      <c r="CX847" s="305"/>
      <c r="CY847" s="305"/>
      <c r="CZ847" s="305"/>
      <c r="DA847" s="305"/>
      <c r="DB847" s="305"/>
      <c r="DC847" s="305"/>
      <c r="DD847" s="305"/>
      <c r="DE847" s="305"/>
      <c r="DF847" s="305"/>
      <c r="DG847" s="305"/>
      <c r="DH847" s="305"/>
      <c r="DI847" s="305"/>
    </row>
    <row r="848" spans="1:13" s="87" customFormat="1" ht="12.75">
      <c r="A848" s="16"/>
      <c r="B848" s="4"/>
      <c r="C848" s="64"/>
      <c r="D848" s="64"/>
      <c r="E848" s="64"/>
      <c r="F848" s="64"/>
      <c r="G848" s="16"/>
      <c r="H848" s="35"/>
      <c r="I848" s="16"/>
      <c r="J848" s="16"/>
      <c r="K848" s="16"/>
      <c r="L848" s="64"/>
      <c r="M848" s="16"/>
    </row>
    <row r="849" spans="1:13" s="3" customFormat="1" ht="25.5">
      <c r="A849" s="48">
        <v>4</v>
      </c>
      <c r="B849" s="51" t="s">
        <v>23</v>
      </c>
      <c r="C849" s="52"/>
      <c r="D849" s="52"/>
      <c r="E849" s="52"/>
      <c r="F849" s="52"/>
      <c r="G849" s="52"/>
      <c r="H849" s="96">
        <f>+SUM(H850:H1119)</f>
        <v>52681626.338</v>
      </c>
      <c r="I849" s="96">
        <f>+SUM(I850:I1119)</f>
        <v>0</v>
      </c>
      <c r="J849" s="96">
        <f>+SUM(J850:J1119)</f>
        <v>200212</v>
      </c>
      <c r="K849" s="52"/>
      <c r="L849" s="59"/>
      <c r="M849" s="59"/>
    </row>
    <row r="850" spans="1:13" s="86" customFormat="1" ht="25.5">
      <c r="A850" s="21">
        <v>1</v>
      </c>
      <c r="B850" s="6"/>
      <c r="C850" s="15" t="s">
        <v>6863</v>
      </c>
      <c r="D850" s="15" t="s">
        <v>6864</v>
      </c>
      <c r="E850" s="22" t="s">
        <v>6865</v>
      </c>
      <c r="F850" s="22" t="s">
        <v>6866</v>
      </c>
      <c r="G850" s="16" t="s">
        <v>1448</v>
      </c>
      <c r="H850" s="34">
        <v>648</v>
      </c>
      <c r="I850" s="13">
        <v>0</v>
      </c>
      <c r="J850" s="34">
        <v>0</v>
      </c>
      <c r="K850" s="14">
        <v>42300</v>
      </c>
      <c r="L850" s="15" t="s">
        <v>6867</v>
      </c>
      <c r="M850" s="6"/>
    </row>
    <row r="851" spans="1:13" s="86" customFormat="1" ht="25.5">
      <c r="A851" s="21">
        <v>2</v>
      </c>
      <c r="B851" s="6"/>
      <c r="C851" s="15" t="s">
        <v>6868</v>
      </c>
      <c r="D851" s="15" t="s">
        <v>6869</v>
      </c>
      <c r="E851" s="22" t="s">
        <v>6870</v>
      </c>
      <c r="F851" s="22" t="s">
        <v>6871</v>
      </c>
      <c r="G851" s="16" t="s">
        <v>1448</v>
      </c>
      <c r="H851" s="34">
        <v>8185</v>
      </c>
      <c r="I851" s="13">
        <v>0</v>
      </c>
      <c r="J851" s="34">
        <v>0</v>
      </c>
      <c r="K851" s="14">
        <v>42300</v>
      </c>
      <c r="L851" s="15" t="s">
        <v>6872</v>
      </c>
      <c r="M851" s="6"/>
    </row>
    <row r="852" spans="1:13" s="86" customFormat="1" ht="25.5">
      <c r="A852" s="21">
        <v>3</v>
      </c>
      <c r="B852" s="6"/>
      <c r="C852" s="15" t="s">
        <v>6873</v>
      </c>
      <c r="D852" s="15" t="s">
        <v>6864</v>
      </c>
      <c r="E852" s="22" t="s">
        <v>6874</v>
      </c>
      <c r="F852" s="22" t="s">
        <v>6875</v>
      </c>
      <c r="G852" s="16" t="s">
        <v>1448</v>
      </c>
      <c r="H852" s="34">
        <v>5280</v>
      </c>
      <c r="I852" s="13">
        <v>0</v>
      </c>
      <c r="J852" s="34">
        <v>0</v>
      </c>
      <c r="K852" s="14">
        <v>42300</v>
      </c>
      <c r="L852" s="15" t="s">
        <v>6876</v>
      </c>
      <c r="M852" s="6"/>
    </row>
    <row r="853" spans="1:13" s="86" customFormat="1" ht="25.5">
      <c r="A853" s="21">
        <v>4</v>
      </c>
      <c r="B853" s="6"/>
      <c r="C853" s="15" t="s">
        <v>6877</v>
      </c>
      <c r="D853" s="15" t="s">
        <v>6878</v>
      </c>
      <c r="E853" s="22" t="s">
        <v>6879</v>
      </c>
      <c r="F853" s="22" t="s">
        <v>6880</v>
      </c>
      <c r="G853" s="16" t="s">
        <v>1448</v>
      </c>
      <c r="H853" s="34">
        <v>400</v>
      </c>
      <c r="I853" s="13">
        <v>0</v>
      </c>
      <c r="J853" s="34">
        <v>0</v>
      </c>
      <c r="K853" s="14">
        <v>42300</v>
      </c>
      <c r="L853" s="15" t="s">
        <v>6881</v>
      </c>
      <c r="M853" s="6"/>
    </row>
    <row r="854" spans="1:13" s="86" customFormat="1" ht="25.5">
      <c r="A854" s="21">
        <v>5</v>
      </c>
      <c r="B854" s="6"/>
      <c r="C854" s="15" t="s">
        <v>6882</v>
      </c>
      <c r="D854" s="15" t="s">
        <v>6883</v>
      </c>
      <c r="E854" s="22" t="s">
        <v>6884</v>
      </c>
      <c r="F854" s="22" t="s">
        <v>6885</v>
      </c>
      <c r="G854" s="16" t="s">
        <v>1448</v>
      </c>
      <c r="H854" s="34">
        <v>40200</v>
      </c>
      <c r="I854" s="13">
        <v>0</v>
      </c>
      <c r="J854" s="34">
        <v>0</v>
      </c>
      <c r="K854" s="14">
        <v>42300</v>
      </c>
      <c r="L854" s="15" t="s">
        <v>6886</v>
      </c>
      <c r="M854" s="6"/>
    </row>
    <row r="855" spans="1:13" s="86" customFormat="1" ht="25.5">
      <c r="A855" s="21">
        <v>6</v>
      </c>
      <c r="B855" s="6"/>
      <c r="C855" s="15" t="s">
        <v>6887</v>
      </c>
      <c r="D855" s="15" t="s">
        <v>6888</v>
      </c>
      <c r="E855" s="22" t="s">
        <v>6889</v>
      </c>
      <c r="F855" s="22" t="s">
        <v>6890</v>
      </c>
      <c r="G855" s="16" t="s">
        <v>1448</v>
      </c>
      <c r="H855" s="34">
        <v>6000</v>
      </c>
      <c r="I855" s="13">
        <v>0</v>
      </c>
      <c r="J855" s="34">
        <v>0</v>
      </c>
      <c r="K855" s="14">
        <v>42300</v>
      </c>
      <c r="L855" s="15" t="s">
        <v>6891</v>
      </c>
      <c r="M855" s="6"/>
    </row>
    <row r="856" spans="1:13" s="86" customFormat="1" ht="25.5">
      <c r="A856" s="21">
        <v>7</v>
      </c>
      <c r="B856" s="6"/>
      <c r="C856" s="15" t="s">
        <v>6892</v>
      </c>
      <c r="D856" s="15" t="s">
        <v>6893</v>
      </c>
      <c r="E856" s="22" t="s">
        <v>6894</v>
      </c>
      <c r="F856" s="22" t="s">
        <v>6895</v>
      </c>
      <c r="G856" s="16" t="s">
        <v>1448</v>
      </c>
      <c r="H856" s="34">
        <v>33168</v>
      </c>
      <c r="I856" s="13">
        <v>0</v>
      </c>
      <c r="J856" s="34">
        <v>0</v>
      </c>
      <c r="K856" s="14">
        <v>42300</v>
      </c>
      <c r="L856" s="15" t="s">
        <v>6896</v>
      </c>
      <c r="M856" s="6"/>
    </row>
    <row r="857" spans="1:13" s="86" customFormat="1" ht="25.5">
      <c r="A857" s="21">
        <v>8</v>
      </c>
      <c r="B857" s="6"/>
      <c r="C857" s="15" t="s">
        <v>6897</v>
      </c>
      <c r="D857" s="15" t="s">
        <v>6883</v>
      </c>
      <c r="E857" s="22" t="s">
        <v>6898</v>
      </c>
      <c r="F857" s="22" t="s">
        <v>6899</v>
      </c>
      <c r="G857" s="16" t="s">
        <v>1448</v>
      </c>
      <c r="H857" s="34">
        <v>7889</v>
      </c>
      <c r="I857" s="13">
        <v>0</v>
      </c>
      <c r="J857" s="34">
        <v>0</v>
      </c>
      <c r="K857" s="14">
        <v>42300</v>
      </c>
      <c r="L857" s="15" t="s">
        <v>6900</v>
      </c>
      <c r="M857" s="6"/>
    </row>
    <row r="858" spans="1:13" s="86" customFormat="1" ht="25.5">
      <c r="A858" s="21">
        <v>9</v>
      </c>
      <c r="B858" s="6"/>
      <c r="C858" s="15" t="s">
        <v>6901</v>
      </c>
      <c r="D858" s="15" t="s">
        <v>6878</v>
      </c>
      <c r="E858" s="22" t="s">
        <v>6902</v>
      </c>
      <c r="F858" s="22" t="s">
        <v>6903</v>
      </c>
      <c r="G858" s="16" t="s">
        <v>1448</v>
      </c>
      <c r="H858" s="34">
        <v>114550</v>
      </c>
      <c r="I858" s="13">
        <v>0</v>
      </c>
      <c r="J858" s="34">
        <v>0</v>
      </c>
      <c r="K858" s="14">
        <v>42300</v>
      </c>
      <c r="L858" s="15" t="s">
        <v>6904</v>
      </c>
      <c r="M858" s="6"/>
    </row>
    <row r="859" spans="1:13" s="86" customFormat="1" ht="25.5">
      <c r="A859" s="21">
        <v>10</v>
      </c>
      <c r="B859" s="6"/>
      <c r="C859" s="15" t="s">
        <v>6905</v>
      </c>
      <c r="D859" s="15" t="s">
        <v>6906</v>
      </c>
      <c r="E859" s="22" t="s">
        <v>6907</v>
      </c>
      <c r="F859" s="22" t="s">
        <v>6908</v>
      </c>
      <c r="G859" s="16" t="s">
        <v>1448</v>
      </c>
      <c r="H859" s="34">
        <v>20000</v>
      </c>
      <c r="I859" s="13">
        <v>0</v>
      </c>
      <c r="J859" s="34">
        <v>0</v>
      </c>
      <c r="K859" s="14">
        <v>42300</v>
      </c>
      <c r="L859" s="15" t="s">
        <v>6909</v>
      </c>
      <c r="M859" s="6"/>
    </row>
    <row r="860" spans="1:13" s="86" customFormat="1" ht="25.5">
      <c r="A860" s="21">
        <v>11</v>
      </c>
      <c r="B860" s="6"/>
      <c r="C860" s="15" t="s">
        <v>6910</v>
      </c>
      <c r="D860" s="15" t="s">
        <v>6911</v>
      </c>
      <c r="E860" s="22" t="s">
        <v>6912</v>
      </c>
      <c r="F860" s="22" t="s">
        <v>6913</v>
      </c>
      <c r="G860" s="16" t="s">
        <v>1448</v>
      </c>
      <c r="H860" s="34">
        <v>1000</v>
      </c>
      <c r="I860" s="13">
        <v>0</v>
      </c>
      <c r="J860" s="34">
        <v>0</v>
      </c>
      <c r="K860" s="14">
        <v>42300</v>
      </c>
      <c r="L860" s="15" t="s">
        <v>6914</v>
      </c>
      <c r="M860" s="6"/>
    </row>
    <row r="861" spans="1:13" s="86" customFormat="1" ht="25.5">
      <c r="A861" s="21">
        <v>12</v>
      </c>
      <c r="B861" s="6"/>
      <c r="C861" s="15" t="s">
        <v>6915</v>
      </c>
      <c r="D861" s="15" t="s">
        <v>6883</v>
      </c>
      <c r="E861" s="22" t="s">
        <v>6916</v>
      </c>
      <c r="F861" s="22" t="s">
        <v>6917</v>
      </c>
      <c r="G861" s="16" t="s">
        <v>1448</v>
      </c>
      <c r="H861" s="34">
        <v>1409</v>
      </c>
      <c r="I861" s="13">
        <v>0</v>
      </c>
      <c r="J861" s="34">
        <v>0</v>
      </c>
      <c r="K861" s="14" t="s">
        <v>6918</v>
      </c>
      <c r="L861" s="15" t="s">
        <v>6919</v>
      </c>
      <c r="M861" s="6"/>
    </row>
    <row r="862" spans="1:13" s="86" customFormat="1" ht="25.5">
      <c r="A862" s="21">
        <v>13</v>
      </c>
      <c r="B862" s="6"/>
      <c r="C862" s="15" t="s">
        <v>6920</v>
      </c>
      <c r="D862" s="15" t="s">
        <v>6883</v>
      </c>
      <c r="E862" s="22" t="s">
        <v>6921</v>
      </c>
      <c r="F862" s="22" t="s">
        <v>6922</v>
      </c>
      <c r="G862" s="16" t="s">
        <v>1448</v>
      </c>
      <c r="H862" s="34">
        <v>200</v>
      </c>
      <c r="I862" s="13">
        <v>0</v>
      </c>
      <c r="J862" s="34">
        <v>0</v>
      </c>
      <c r="K862" s="14">
        <v>42408</v>
      </c>
      <c r="L862" s="15" t="s">
        <v>6923</v>
      </c>
      <c r="M862" s="6"/>
    </row>
    <row r="863" spans="1:13" s="86" customFormat="1" ht="25.5">
      <c r="A863" s="21">
        <v>14</v>
      </c>
      <c r="B863" s="6"/>
      <c r="C863" s="15" t="s">
        <v>6924</v>
      </c>
      <c r="D863" s="15" t="s">
        <v>6869</v>
      </c>
      <c r="E863" s="22" t="s">
        <v>6925</v>
      </c>
      <c r="F863" s="22" t="s">
        <v>6926</v>
      </c>
      <c r="G863" s="16" t="s">
        <v>1448</v>
      </c>
      <c r="H863" s="34">
        <v>2325</v>
      </c>
      <c r="I863" s="13">
        <v>0</v>
      </c>
      <c r="J863" s="34">
        <v>0</v>
      </c>
      <c r="K863" s="14">
        <v>42468</v>
      </c>
      <c r="L863" s="15" t="s">
        <v>6927</v>
      </c>
      <c r="M863" s="6"/>
    </row>
    <row r="864" spans="1:13" s="86" customFormat="1" ht="25.5">
      <c r="A864" s="21">
        <v>15</v>
      </c>
      <c r="B864" s="6"/>
      <c r="C864" s="15" t="s">
        <v>6928</v>
      </c>
      <c r="D864" s="15" t="s">
        <v>6869</v>
      </c>
      <c r="E864" s="22" t="s">
        <v>6929</v>
      </c>
      <c r="F864" s="22" t="s">
        <v>6930</v>
      </c>
      <c r="G864" s="16" t="s">
        <v>1448</v>
      </c>
      <c r="H864" s="34">
        <v>5200</v>
      </c>
      <c r="I864" s="13">
        <v>0</v>
      </c>
      <c r="J864" s="34">
        <v>0</v>
      </c>
      <c r="K864" s="14">
        <v>42468</v>
      </c>
      <c r="L864" s="15" t="s">
        <v>6931</v>
      </c>
      <c r="M864" s="6"/>
    </row>
    <row r="865" spans="1:13" s="86" customFormat="1" ht="12.75">
      <c r="A865" s="21">
        <v>16</v>
      </c>
      <c r="B865" s="6"/>
      <c r="C865" s="15" t="s">
        <v>6932</v>
      </c>
      <c r="D865" s="15" t="s">
        <v>6933</v>
      </c>
      <c r="E865" s="22"/>
      <c r="F865" s="22" t="s">
        <v>6934</v>
      </c>
      <c r="G865" s="16" t="s">
        <v>6935</v>
      </c>
      <c r="H865" s="34">
        <v>201</v>
      </c>
      <c r="I865" s="13">
        <v>0</v>
      </c>
      <c r="J865" s="34">
        <v>0</v>
      </c>
      <c r="K865" s="14" t="s">
        <v>6936</v>
      </c>
      <c r="L865" s="15" t="s">
        <v>6937</v>
      </c>
      <c r="M865" s="6"/>
    </row>
    <row r="866" spans="1:13" s="86" customFormat="1" ht="25.5">
      <c r="A866" s="21">
        <v>17</v>
      </c>
      <c r="B866" s="6"/>
      <c r="C866" s="15" t="s">
        <v>6938</v>
      </c>
      <c r="D866" s="15" t="s">
        <v>6864</v>
      </c>
      <c r="E866" s="22" t="s">
        <v>6939</v>
      </c>
      <c r="F866" s="22" t="s">
        <v>6940</v>
      </c>
      <c r="G866" s="16" t="s">
        <v>1448</v>
      </c>
      <c r="H866" s="34">
        <v>200</v>
      </c>
      <c r="I866" s="13">
        <v>0</v>
      </c>
      <c r="J866" s="34">
        <v>0</v>
      </c>
      <c r="K866" s="14" t="s">
        <v>6918</v>
      </c>
      <c r="L866" s="15" t="s">
        <v>6941</v>
      </c>
      <c r="M866" s="6"/>
    </row>
    <row r="867" spans="1:13" s="86" customFormat="1" ht="12.75">
      <c r="A867" s="21">
        <v>18</v>
      </c>
      <c r="B867" s="6"/>
      <c r="C867" s="15" t="s">
        <v>6942</v>
      </c>
      <c r="D867" s="15" t="s">
        <v>6878</v>
      </c>
      <c r="E867" s="22" t="s">
        <v>6943</v>
      </c>
      <c r="F867" s="22" t="s">
        <v>6944</v>
      </c>
      <c r="G867" s="16" t="s">
        <v>1448</v>
      </c>
      <c r="H867" s="34">
        <v>4410</v>
      </c>
      <c r="I867" s="13">
        <v>0</v>
      </c>
      <c r="J867" s="34">
        <v>0</v>
      </c>
      <c r="K867" s="14" t="s">
        <v>6918</v>
      </c>
      <c r="L867" s="15" t="s">
        <v>6945</v>
      </c>
      <c r="M867" s="6"/>
    </row>
    <row r="868" spans="1:13" s="86" customFormat="1" ht="38.25">
      <c r="A868" s="21">
        <v>19</v>
      </c>
      <c r="B868" s="6"/>
      <c r="C868" s="15" t="s">
        <v>6946</v>
      </c>
      <c r="D868" s="15" t="s">
        <v>6883</v>
      </c>
      <c r="E868" s="22" t="s">
        <v>6947</v>
      </c>
      <c r="F868" s="22" t="s">
        <v>6948</v>
      </c>
      <c r="G868" s="16" t="s">
        <v>1448</v>
      </c>
      <c r="H868" s="34">
        <v>1186</v>
      </c>
      <c r="I868" s="13">
        <v>0</v>
      </c>
      <c r="J868" s="34">
        <v>0</v>
      </c>
      <c r="K868" s="14">
        <v>42300</v>
      </c>
      <c r="L868" s="15" t="s">
        <v>6949</v>
      </c>
      <c r="M868" s="6"/>
    </row>
    <row r="869" spans="1:13" s="86" customFormat="1" ht="12.75">
      <c r="A869" s="21">
        <v>20</v>
      </c>
      <c r="B869" s="6"/>
      <c r="C869" s="15" t="s">
        <v>6950</v>
      </c>
      <c r="D869" s="15" t="s">
        <v>6883</v>
      </c>
      <c r="E869" s="22" t="s">
        <v>6951</v>
      </c>
      <c r="F869" s="22" t="s">
        <v>6952</v>
      </c>
      <c r="G869" s="16" t="s">
        <v>1448</v>
      </c>
      <c r="H869" s="34">
        <v>400</v>
      </c>
      <c r="I869" s="13">
        <v>0</v>
      </c>
      <c r="J869" s="34">
        <v>0</v>
      </c>
      <c r="K869" s="14" t="s">
        <v>6918</v>
      </c>
      <c r="L869" s="15" t="s">
        <v>6953</v>
      </c>
      <c r="M869" s="6"/>
    </row>
    <row r="870" spans="1:13" s="86" customFormat="1" ht="25.5">
      <c r="A870" s="21">
        <v>21</v>
      </c>
      <c r="B870" s="6"/>
      <c r="C870" s="15" t="s">
        <v>6954</v>
      </c>
      <c r="D870" s="15" t="s">
        <v>6883</v>
      </c>
      <c r="E870" s="22" t="s">
        <v>6955</v>
      </c>
      <c r="F870" s="22" t="s">
        <v>6956</v>
      </c>
      <c r="G870" s="16" t="s">
        <v>1448</v>
      </c>
      <c r="H870" s="34">
        <v>19121</v>
      </c>
      <c r="I870" s="13">
        <v>0</v>
      </c>
      <c r="J870" s="34">
        <v>0</v>
      </c>
      <c r="K870" s="14" t="s">
        <v>6918</v>
      </c>
      <c r="L870" s="15" t="s">
        <v>6957</v>
      </c>
      <c r="M870" s="6"/>
    </row>
    <row r="871" spans="1:13" s="86" customFormat="1" ht="12.75">
      <c r="A871" s="21">
        <v>22</v>
      </c>
      <c r="B871" s="6"/>
      <c r="C871" s="15" t="s">
        <v>6958</v>
      </c>
      <c r="D871" s="15" t="s">
        <v>6883</v>
      </c>
      <c r="E871" s="22" t="s">
        <v>6959</v>
      </c>
      <c r="F871" s="22" t="s">
        <v>6960</v>
      </c>
      <c r="G871" s="16" t="s">
        <v>1448</v>
      </c>
      <c r="H871" s="34">
        <v>35880</v>
      </c>
      <c r="I871" s="13">
        <v>0</v>
      </c>
      <c r="J871" s="34">
        <v>0</v>
      </c>
      <c r="K871" s="14" t="s">
        <v>6918</v>
      </c>
      <c r="L871" s="15" t="s">
        <v>6961</v>
      </c>
      <c r="M871" s="6"/>
    </row>
    <row r="872" spans="1:13" s="86" customFormat="1" ht="25.5">
      <c r="A872" s="21">
        <v>23</v>
      </c>
      <c r="B872" s="6"/>
      <c r="C872" s="15" t="s">
        <v>6962</v>
      </c>
      <c r="D872" s="15" t="s">
        <v>6893</v>
      </c>
      <c r="E872" s="22" t="s">
        <v>6963</v>
      </c>
      <c r="F872" s="22" t="s">
        <v>6964</v>
      </c>
      <c r="G872" s="16" t="s">
        <v>1448</v>
      </c>
      <c r="H872" s="34">
        <v>8044</v>
      </c>
      <c r="I872" s="13">
        <v>0</v>
      </c>
      <c r="J872" s="34">
        <v>0</v>
      </c>
      <c r="K872" s="14" t="s">
        <v>6918</v>
      </c>
      <c r="L872" s="15" t="s">
        <v>6965</v>
      </c>
      <c r="M872" s="6"/>
    </row>
    <row r="873" spans="1:13" s="86" customFormat="1" ht="12.75">
      <c r="A873" s="21">
        <v>24</v>
      </c>
      <c r="B873" s="6"/>
      <c r="C873" s="15" t="s">
        <v>383</v>
      </c>
      <c r="D873" s="15" t="s">
        <v>6893</v>
      </c>
      <c r="E873" s="22" t="s">
        <v>6963</v>
      </c>
      <c r="F873" s="22" t="s">
        <v>6966</v>
      </c>
      <c r="G873" s="16" t="s">
        <v>1448</v>
      </c>
      <c r="H873" s="34">
        <v>9141</v>
      </c>
      <c r="I873" s="13">
        <v>0</v>
      </c>
      <c r="J873" s="34">
        <v>0</v>
      </c>
      <c r="K873" s="14" t="s">
        <v>6918</v>
      </c>
      <c r="L873" s="15" t="s">
        <v>6967</v>
      </c>
      <c r="M873" s="6"/>
    </row>
    <row r="874" spans="1:13" s="86" customFormat="1" ht="25.5">
      <c r="A874" s="21">
        <v>25</v>
      </c>
      <c r="B874" s="6"/>
      <c r="C874" s="15" t="s">
        <v>6968</v>
      </c>
      <c r="D874" s="15" t="s">
        <v>6969</v>
      </c>
      <c r="E874" s="22" t="s">
        <v>6970</v>
      </c>
      <c r="F874" s="22" t="s">
        <v>6971</v>
      </c>
      <c r="G874" s="16" t="s">
        <v>1448</v>
      </c>
      <c r="H874" s="34">
        <v>24931</v>
      </c>
      <c r="I874" s="13">
        <v>0</v>
      </c>
      <c r="J874" s="34">
        <v>0</v>
      </c>
      <c r="K874" s="14">
        <v>42537</v>
      </c>
      <c r="L874" s="15" t="s">
        <v>6972</v>
      </c>
      <c r="M874" s="6"/>
    </row>
    <row r="875" spans="1:13" s="86" customFormat="1" ht="25.5">
      <c r="A875" s="21">
        <v>26</v>
      </c>
      <c r="B875" s="6"/>
      <c r="C875" s="15" t="s">
        <v>6973</v>
      </c>
      <c r="D875" s="15" t="s">
        <v>6969</v>
      </c>
      <c r="E875" s="22" t="s">
        <v>6974</v>
      </c>
      <c r="F875" s="22" t="s">
        <v>6975</v>
      </c>
      <c r="G875" s="16" t="s">
        <v>1448</v>
      </c>
      <c r="H875" s="34">
        <v>9501</v>
      </c>
      <c r="I875" s="13">
        <v>0</v>
      </c>
      <c r="J875" s="34">
        <v>0</v>
      </c>
      <c r="K875" s="14">
        <v>42537</v>
      </c>
      <c r="L875" s="15" t="s">
        <v>6976</v>
      </c>
      <c r="M875" s="6"/>
    </row>
    <row r="876" spans="1:13" s="86" customFormat="1" ht="25.5">
      <c r="A876" s="21">
        <v>27</v>
      </c>
      <c r="B876" s="6"/>
      <c r="C876" s="15" t="s">
        <v>6977</v>
      </c>
      <c r="D876" s="15" t="s">
        <v>6978</v>
      </c>
      <c r="E876" s="22" t="s">
        <v>6979</v>
      </c>
      <c r="F876" s="22" t="s">
        <v>6980</v>
      </c>
      <c r="G876" s="16" t="s">
        <v>6981</v>
      </c>
      <c r="H876" s="34">
        <v>0</v>
      </c>
      <c r="I876" s="13">
        <v>0</v>
      </c>
      <c r="J876" s="34">
        <v>11000</v>
      </c>
      <c r="K876" s="14">
        <v>42537</v>
      </c>
      <c r="L876" s="15" t="s">
        <v>6982</v>
      </c>
      <c r="M876" s="6"/>
    </row>
    <row r="877" spans="1:13" s="86" customFormat="1" ht="25.5">
      <c r="A877" s="21">
        <v>28</v>
      </c>
      <c r="B877" s="6"/>
      <c r="C877" s="15" t="s">
        <v>6863</v>
      </c>
      <c r="D877" s="15" t="s">
        <v>6983</v>
      </c>
      <c r="E877" s="22" t="s">
        <v>6984</v>
      </c>
      <c r="F877" s="22" t="s">
        <v>6985</v>
      </c>
      <c r="G877" s="16" t="s">
        <v>1448</v>
      </c>
      <c r="H877" s="34">
        <v>0</v>
      </c>
      <c r="I877" s="13">
        <v>0</v>
      </c>
      <c r="J877" s="34">
        <v>3200</v>
      </c>
      <c r="K877" s="14" t="s">
        <v>6986</v>
      </c>
      <c r="L877" s="15" t="s">
        <v>6987</v>
      </c>
      <c r="M877" s="6"/>
    </row>
    <row r="878" spans="1:13" s="86" customFormat="1" ht="25.5">
      <c r="A878" s="21">
        <v>29</v>
      </c>
      <c r="B878" s="6"/>
      <c r="C878" s="15" t="s">
        <v>6988</v>
      </c>
      <c r="D878" s="15" t="s">
        <v>6989</v>
      </c>
      <c r="E878" s="22" t="s">
        <v>6990</v>
      </c>
      <c r="F878" s="22" t="s">
        <v>6991</v>
      </c>
      <c r="G878" s="16" t="s">
        <v>1448</v>
      </c>
      <c r="H878" s="34">
        <v>0</v>
      </c>
      <c r="I878" s="13">
        <v>0</v>
      </c>
      <c r="J878" s="34">
        <v>8450</v>
      </c>
      <c r="K878" s="14" t="s">
        <v>6986</v>
      </c>
      <c r="L878" s="15" t="s">
        <v>6992</v>
      </c>
      <c r="M878" s="6"/>
    </row>
    <row r="879" spans="1:13" s="86" customFormat="1" ht="25.5">
      <c r="A879" s="21">
        <v>30</v>
      </c>
      <c r="B879" s="6"/>
      <c r="C879" s="15" t="s">
        <v>6993</v>
      </c>
      <c r="D879" s="15" t="s">
        <v>6989</v>
      </c>
      <c r="E879" s="22" t="s">
        <v>6994</v>
      </c>
      <c r="F879" s="22" t="s">
        <v>6995</v>
      </c>
      <c r="G879" s="16" t="s">
        <v>1448</v>
      </c>
      <c r="H879" s="34">
        <v>600</v>
      </c>
      <c r="I879" s="13">
        <v>0</v>
      </c>
      <c r="J879" s="34">
        <v>0</v>
      </c>
      <c r="K879" s="14" t="s">
        <v>6986</v>
      </c>
      <c r="L879" s="15" t="s">
        <v>6996</v>
      </c>
      <c r="M879" s="6"/>
    </row>
    <row r="880" spans="1:13" s="86" customFormat="1" ht="25.5">
      <c r="A880" s="21">
        <v>31</v>
      </c>
      <c r="B880" s="6"/>
      <c r="C880" s="15" t="s">
        <v>6993</v>
      </c>
      <c r="D880" s="15" t="s">
        <v>6989</v>
      </c>
      <c r="E880" s="22" t="s">
        <v>6997</v>
      </c>
      <c r="F880" s="22" t="s">
        <v>6998</v>
      </c>
      <c r="G880" s="16" t="s">
        <v>1448</v>
      </c>
      <c r="H880" s="34">
        <v>2410</v>
      </c>
      <c r="I880" s="13">
        <v>0</v>
      </c>
      <c r="J880" s="34">
        <v>0</v>
      </c>
      <c r="K880" s="14" t="s">
        <v>6986</v>
      </c>
      <c r="L880" s="15" t="s">
        <v>6999</v>
      </c>
      <c r="M880" s="6"/>
    </row>
    <row r="881" spans="1:13" s="86" customFormat="1" ht="25.5">
      <c r="A881" s="21">
        <v>32</v>
      </c>
      <c r="B881" s="6"/>
      <c r="C881" s="15" t="s">
        <v>6993</v>
      </c>
      <c r="D881" s="15" t="s">
        <v>6989</v>
      </c>
      <c r="E881" s="22" t="s">
        <v>7000</v>
      </c>
      <c r="F881" s="22" t="s">
        <v>7001</v>
      </c>
      <c r="G881" s="16" t="s">
        <v>1448</v>
      </c>
      <c r="H881" s="34">
        <v>48600</v>
      </c>
      <c r="I881" s="13">
        <v>0</v>
      </c>
      <c r="J881" s="34">
        <v>0</v>
      </c>
      <c r="K881" s="14" t="s">
        <v>6986</v>
      </c>
      <c r="L881" s="15" t="s">
        <v>7002</v>
      </c>
      <c r="M881" s="6"/>
    </row>
    <row r="882" spans="1:13" s="86" customFormat="1" ht="25.5">
      <c r="A882" s="21" t="s">
        <v>7003</v>
      </c>
      <c r="B882" s="6"/>
      <c r="C882" s="15" t="s">
        <v>7004</v>
      </c>
      <c r="D882" s="15" t="s">
        <v>7005</v>
      </c>
      <c r="E882" s="22" t="s">
        <v>7006</v>
      </c>
      <c r="F882" s="22" t="s">
        <v>7007</v>
      </c>
      <c r="G882" s="16" t="s">
        <v>1448</v>
      </c>
      <c r="H882" s="34">
        <v>700</v>
      </c>
      <c r="I882" s="13">
        <v>0</v>
      </c>
      <c r="J882" s="34">
        <v>0</v>
      </c>
      <c r="K882" s="14"/>
      <c r="L882" s="15" t="s">
        <v>7008</v>
      </c>
      <c r="M882" s="6"/>
    </row>
    <row r="883" spans="1:13" s="86" customFormat="1" ht="25.5">
      <c r="A883" s="21">
        <v>33</v>
      </c>
      <c r="B883" s="6"/>
      <c r="C883" s="15" t="s">
        <v>7009</v>
      </c>
      <c r="D883" s="15" t="s">
        <v>7010</v>
      </c>
      <c r="E883" s="22" t="s">
        <v>7011</v>
      </c>
      <c r="F883" s="22" t="s">
        <v>7012</v>
      </c>
      <c r="G883" s="16" t="s">
        <v>1448</v>
      </c>
      <c r="H883" s="34">
        <v>7959</v>
      </c>
      <c r="I883" s="13">
        <v>0</v>
      </c>
      <c r="J883" s="34">
        <v>0</v>
      </c>
      <c r="K883" s="14"/>
      <c r="L883" s="15" t="s">
        <v>7013</v>
      </c>
      <c r="M883" s="6"/>
    </row>
    <row r="884" spans="1:13" s="86" customFormat="1" ht="25.5">
      <c r="A884" s="21">
        <v>34</v>
      </c>
      <c r="B884" s="6"/>
      <c r="C884" s="15" t="s">
        <v>7014</v>
      </c>
      <c r="D884" s="15" t="s">
        <v>7015</v>
      </c>
      <c r="E884" s="22" t="s">
        <v>7016</v>
      </c>
      <c r="F884" s="22" t="s">
        <v>7017</v>
      </c>
      <c r="G884" s="16" t="s">
        <v>1448</v>
      </c>
      <c r="H884" s="34">
        <v>734</v>
      </c>
      <c r="I884" s="13">
        <v>0</v>
      </c>
      <c r="J884" s="34">
        <v>0</v>
      </c>
      <c r="K884" s="14"/>
      <c r="L884" s="15" t="s">
        <v>7018</v>
      </c>
      <c r="M884" s="6"/>
    </row>
    <row r="885" spans="1:13" s="86" customFormat="1" ht="25.5">
      <c r="A885" s="21">
        <v>35</v>
      </c>
      <c r="B885" s="6"/>
      <c r="C885" s="15" t="s">
        <v>7019</v>
      </c>
      <c r="D885" s="15" t="s">
        <v>7020</v>
      </c>
      <c r="E885" s="22" t="s">
        <v>7021</v>
      </c>
      <c r="F885" s="22" t="s">
        <v>7022</v>
      </c>
      <c r="G885" s="16"/>
      <c r="H885" s="34">
        <v>13852</v>
      </c>
      <c r="I885" s="13">
        <v>0</v>
      </c>
      <c r="J885" s="34">
        <v>0</v>
      </c>
      <c r="K885" s="14"/>
      <c r="L885" s="15" t="s">
        <v>7023</v>
      </c>
      <c r="M885" s="6"/>
    </row>
    <row r="886" spans="1:13" s="86" customFormat="1" ht="12.75">
      <c r="A886" s="21">
        <v>36</v>
      </c>
      <c r="B886" s="6"/>
      <c r="C886" s="15" t="s">
        <v>7024</v>
      </c>
      <c r="D886" s="15" t="s">
        <v>7025</v>
      </c>
      <c r="E886" s="22" t="s">
        <v>7026</v>
      </c>
      <c r="F886" s="22" t="s">
        <v>7027</v>
      </c>
      <c r="G886" s="16"/>
      <c r="H886" s="34">
        <v>16160</v>
      </c>
      <c r="I886" s="13">
        <v>0</v>
      </c>
      <c r="J886" s="34">
        <v>0</v>
      </c>
      <c r="K886" s="14"/>
      <c r="L886" s="15" t="s">
        <v>7028</v>
      </c>
      <c r="M886" s="6"/>
    </row>
    <row r="887" spans="1:13" s="86" customFormat="1" ht="51">
      <c r="A887" s="21">
        <v>37</v>
      </c>
      <c r="B887" s="6"/>
      <c r="C887" s="15" t="s">
        <v>7029</v>
      </c>
      <c r="D887" s="15" t="s">
        <v>6989</v>
      </c>
      <c r="E887" s="22" t="s">
        <v>7030</v>
      </c>
      <c r="F887" s="22" t="s">
        <v>7031</v>
      </c>
      <c r="G887" s="16" t="s">
        <v>6174</v>
      </c>
      <c r="H887" s="34">
        <v>415000</v>
      </c>
      <c r="I887" s="13">
        <v>0</v>
      </c>
      <c r="J887" s="34">
        <v>0</v>
      </c>
      <c r="K887" s="14"/>
      <c r="L887" s="15" t="s">
        <v>7032</v>
      </c>
      <c r="M887" s="6"/>
    </row>
    <row r="888" spans="1:13" s="86" customFormat="1" ht="25.5">
      <c r="A888" s="21">
        <v>38</v>
      </c>
      <c r="B888" s="6"/>
      <c r="C888" s="15" t="s">
        <v>7033</v>
      </c>
      <c r="D888" s="15" t="s">
        <v>7005</v>
      </c>
      <c r="E888" s="22" t="s">
        <v>7034</v>
      </c>
      <c r="F888" s="22" t="s">
        <v>7035</v>
      </c>
      <c r="G888" s="16" t="s">
        <v>6174</v>
      </c>
      <c r="H888" s="34">
        <v>281938</v>
      </c>
      <c r="I888" s="13">
        <v>0</v>
      </c>
      <c r="J888" s="34">
        <v>0</v>
      </c>
      <c r="K888" s="14"/>
      <c r="L888" s="15" t="s">
        <v>7036</v>
      </c>
      <c r="M888" s="6"/>
    </row>
    <row r="889" spans="1:13" s="86" customFormat="1" ht="25.5">
      <c r="A889" s="21">
        <v>39</v>
      </c>
      <c r="B889" s="6"/>
      <c r="C889" s="15" t="s">
        <v>7037</v>
      </c>
      <c r="D889" s="15" t="s">
        <v>7005</v>
      </c>
      <c r="E889" s="22" t="s">
        <v>7038</v>
      </c>
      <c r="F889" s="22" t="s">
        <v>7039</v>
      </c>
      <c r="G889" s="16" t="s">
        <v>6174</v>
      </c>
      <c r="H889" s="34">
        <v>530000</v>
      </c>
      <c r="I889" s="13">
        <v>0</v>
      </c>
      <c r="J889" s="34">
        <v>0</v>
      </c>
      <c r="K889" s="14"/>
      <c r="L889" s="15" t="s">
        <v>7040</v>
      </c>
      <c r="M889" s="6"/>
    </row>
    <row r="890" spans="1:13" s="86" customFormat="1" ht="25.5">
      <c r="A890" s="21">
        <v>40</v>
      </c>
      <c r="B890" s="6"/>
      <c r="C890" s="15" t="s">
        <v>7041</v>
      </c>
      <c r="D890" s="15" t="s">
        <v>7005</v>
      </c>
      <c r="E890" s="22" t="s">
        <v>7042</v>
      </c>
      <c r="F890" s="22" t="s">
        <v>7043</v>
      </c>
      <c r="G890" s="16" t="s">
        <v>6174</v>
      </c>
      <c r="H890" s="34">
        <v>42500</v>
      </c>
      <c r="I890" s="13">
        <v>0</v>
      </c>
      <c r="J890" s="34">
        <v>0</v>
      </c>
      <c r="K890" s="14"/>
      <c r="L890" s="15" t="s">
        <v>7044</v>
      </c>
      <c r="M890" s="6"/>
    </row>
    <row r="891" spans="1:13" s="86" customFormat="1" ht="38.25">
      <c r="A891" s="21">
        <v>41</v>
      </c>
      <c r="B891" s="6"/>
      <c r="C891" s="15" t="s">
        <v>7045</v>
      </c>
      <c r="D891" s="15" t="s">
        <v>7005</v>
      </c>
      <c r="E891" s="22" t="s">
        <v>7046</v>
      </c>
      <c r="F891" s="22" t="s">
        <v>7047</v>
      </c>
      <c r="G891" s="16" t="s">
        <v>7048</v>
      </c>
      <c r="H891" s="34">
        <v>23730</v>
      </c>
      <c r="I891" s="13">
        <v>0</v>
      </c>
      <c r="J891" s="34">
        <v>0</v>
      </c>
      <c r="K891" s="14"/>
      <c r="L891" s="15" t="s">
        <v>7049</v>
      </c>
      <c r="M891" s="6"/>
    </row>
    <row r="892" spans="1:13" s="86" customFormat="1" ht="38.25">
      <c r="A892" s="21">
        <v>42</v>
      </c>
      <c r="B892" s="6"/>
      <c r="C892" s="15" t="s">
        <v>7050</v>
      </c>
      <c r="D892" s="15" t="s">
        <v>7005</v>
      </c>
      <c r="E892" s="22" t="s">
        <v>7051</v>
      </c>
      <c r="F892" s="22" t="s">
        <v>7052</v>
      </c>
      <c r="G892" s="16" t="s">
        <v>7048</v>
      </c>
      <c r="H892" s="34">
        <v>28171</v>
      </c>
      <c r="I892" s="13">
        <v>0</v>
      </c>
      <c r="J892" s="34">
        <v>0</v>
      </c>
      <c r="K892" s="14"/>
      <c r="L892" s="15" t="s">
        <v>7053</v>
      </c>
      <c r="M892" s="6"/>
    </row>
    <row r="893" spans="1:13" s="86" customFormat="1" ht="25.5">
      <c r="A893" s="21">
        <v>43</v>
      </c>
      <c r="B893" s="6"/>
      <c r="C893" s="15" t="s">
        <v>7054</v>
      </c>
      <c r="D893" s="15" t="s">
        <v>6983</v>
      </c>
      <c r="E893" s="22" t="s">
        <v>7055</v>
      </c>
      <c r="F893" s="22" t="s">
        <v>7056</v>
      </c>
      <c r="G893" s="16" t="s">
        <v>7048</v>
      </c>
      <c r="H893" s="34">
        <v>100000</v>
      </c>
      <c r="I893" s="13">
        <v>0</v>
      </c>
      <c r="J893" s="34">
        <v>0</v>
      </c>
      <c r="K893" s="14"/>
      <c r="L893" s="15" t="s">
        <v>7057</v>
      </c>
      <c r="M893" s="6"/>
    </row>
    <row r="894" spans="1:13" s="86" customFormat="1" ht="25.5">
      <c r="A894" s="21">
        <v>44</v>
      </c>
      <c r="B894" s="6"/>
      <c r="C894" s="15" t="s">
        <v>7058</v>
      </c>
      <c r="D894" s="15" t="s">
        <v>6989</v>
      </c>
      <c r="E894" s="22" t="s">
        <v>7059</v>
      </c>
      <c r="F894" s="22" t="s">
        <v>7060</v>
      </c>
      <c r="G894" s="16" t="s">
        <v>1448</v>
      </c>
      <c r="H894" s="34">
        <v>3000</v>
      </c>
      <c r="I894" s="13">
        <v>0</v>
      </c>
      <c r="J894" s="34">
        <v>0</v>
      </c>
      <c r="K894" s="14"/>
      <c r="L894" s="15" t="s">
        <v>7002</v>
      </c>
      <c r="M894" s="6"/>
    </row>
    <row r="895" spans="1:13" s="86" customFormat="1" ht="25.5">
      <c r="A895" s="21">
        <v>45</v>
      </c>
      <c r="B895" s="6"/>
      <c r="C895" s="15" t="s">
        <v>6901</v>
      </c>
      <c r="D895" s="15" t="s">
        <v>6878</v>
      </c>
      <c r="E895" s="22" t="s">
        <v>7061</v>
      </c>
      <c r="F895" s="22" t="s">
        <v>7062</v>
      </c>
      <c r="G895" s="16"/>
      <c r="H895" s="34">
        <v>6350410</v>
      </c>
      <c r="I895" s="13">
        <v>0</v>
      </c>
      <c r="J895" s="34">
        <v>0</v>
      </c>
      <c r="K895" s="14"/>
      <c r="L895" s="15" t="s">
        <v>7063</v>
      </c>
      <c r="M895" s="6"/>
    </row>
    <row r="896" spans="1:13" s="86" customFormat="1" ht="25.5">
      <c r="A896" s="21">
        <v>46</v>
      </c>
      <c r="B896" s="6"/>
      <c r="C896" s="15" t="s">
        <v>7019</v>
      </c>
      <c r="D896" s="15" t="s">
        <v>7064</v>
      </c>
      <c r="E896" s="22" t="s">
        <v>7021</v>
      </c>
      <c r="F896" s="22" t="s">
        <v>7065</v>
      </c>
      <c r="G896" s="16" t="s">
        <v>460</v>
      </c>
      <c r="H896" s="34">
        <v>120000</v>
      </c>
      <c r="I896" s="13">
        <v>0</v>
      </c>
      <c r="J896" s="34">
        <v>0</v>
      </c>
      <c r="K896" s="14"/>
      <c r="L896" s="15" t="s">
        <v>7066</v>
      </c>
      <c r="M896" s="6"/>
    </row>
    <row r="897" spans="1:13" s="86" customFormat="1" ht="25.5">
      <c r="A897" s="21">
        <v>47</v>
      </c>
      <c r="B897" s="6"/>
      <c r="C897" s="15" t="s">
        <v>7067</v>
      </c>
      <c r="D897" s="15" t="s">
        <v>7068</v>
      </c>
      <c r="E897" s="22" t="s">
        <v>7069</v>
      </c>
      <c r="F897" s="22" t="s">
        <v>7070</v>
      </c>
      <c r="G897" s="16" t="s">
        <v>2115</v>
      </c>
      <c r="H897" s="34">
        <v>27000</v>
      </c>
      <c r="I897" s="13">
        <v>0</v>
      </c>
      <c r="J897" s="34">
        <v>0</v>
      </c>
      <c r="K897" s="14"/>
      <c r="L897" s="15" t="s">
        <v>7071</v>
      </c>
      <c r="M897" s="6"/>
    </row>
    <row r="898" spans="1:13" s="86" customFormat="1" ht="25.5">
      <c r="A898" s="21">
        <v>48</v>
      </c>
      <c r="B898" s="6"/>
      <c r="C898" s="15" t="s">
        <v>7072</v>
      </c>
      <c r="D898" s="15" t="s">
        <v>7073</v>
      </c>
      <c r="E898" s="22" t="s">
        <v>7074</v>
      </c>
      <c r="F898" s="22" t="s">
        <v>7075</v>
      </c>
      <c r="G898" s="16" t="s">
        <v>7048</v>
      </c>
      <c r="H898" s="34">
        <v>390421</v>
      </c>
      <c r="I898" s="13">
        <v>0</v>
      </c>
      <c r="J898" s="34">
        <v>0</v>
      </c>
      <c r="K898" s="14"/>
      <c r="L898" s="15" t="s">
        <v>7076</v>
      </c>
      <c r="M898" s="6"/>
    </row>
    <row r="899" spans="1:13" s="86" customFormat="1" ht="25.5">
      <c r="A899" s="21">
        <v>49</v>
      </c>
      <c r="B899" s="6"/>
      <c r="C899" s="15" t="s">
        <v>7077</v>
      </c>
      <c r="D899" s="15" t="s">
        <v>6878</v>
      </c>
      <c r="E899" s="22" t="s">
        <v>7078</v>
      </c>
      <c r="F899" s="22" t="s">
        <v>7079</v>
      </c>
      <c r="G899" s="16" t="s">
        <v>1448</v>
      </c>
      <c r="H899" s="34">
        <v>61380</v>
      </c>
      <c r="I899" s="13">
        <v>0</v>
      </c>
      <c r="J899" s="34">
        <v>0</v>
      </c>
      <c r="K899" s="14"/>
      <c r="L899" s="15" t="s">
        <v>7080</v>
      </c>
      <c r="M899" s="6"/>
    </row>
    <row r="900" spans="1:13" s="86" customFormat="1" ht="25.5">
      <c r="A900" s="21">
        <v>50</v>
      </c>
      <c r="B900" s="6"/>
      <c r="C900" s="15" t="s">
        <v>7077</v>
      </c>
      <c r="D900" s="15" t="s">
        <v>6878</v>
      </c>
      <c r="E900" s="22" t="s">
        <v>7078</v>
      </c>
      <c r="F900" s="22" t="s">
        <v>7081</v>
      </c>
      <c r="G900" s="16" t="s">
        <v>7048</v>
      </c>
      <c r="H900" s="34">
        <v>13160507</v>
      </c>
      <c r="I900" s="13">
        <v>0</v>
      </c>
      <c r="J900" s="34">
        <v>0</v>
      </c>
      <c r="K900" s="14"/>
      <c r="L900" s="15" t="s">
        <v>7082</v>
      </c>
      <c r="M900" s="6"/>
    </row>
    <row r="901" spans="1:13" s="86" customFormat="1" ht="25.5">
      <c r="A901" s="21">
        <v>51</v>
      </c>
      <c r="B901" s="6"/>
      <c r="C901" s="15" t="s">
        <v>7083</v>
      </c>
      <c r="D901" s="15" t="s">
        <v>7084</v>
      </c>
      <c r="E901" s="22" t="s">
        <v>7085</v>
      </c>
      <c r="F901" s="22" t="s">
        <v>7086</v>
      </c>
      <c r="G901" s="16" t="s">
        <v>7048</v>
      </c>
      <c r="H901" s="34">
        <v>130000</v>
      </c>
      <c r="I901" s="13">
        <v>0</v>
      </c>
      <c r="J901" s="34">
        <v>0</v>
      </c>
      <c r="K901" s="14"/>
      <c r="L901" s="15" t="s">
        <v>7087</v>
      </c>
      <c r="M901" s="6"/>
    </row>
    <row r="902" spans="1:13" s="86" customFormat="1" ht="12.75">
      <c r="A902" s="21">
        <v>52</v>
      </c>
      <c r="B902" s="6"/>
      <c r="C902" s="15" t="s">
        <v>7088</v>
      </c>
      <c r="D902" s="15" t="s">
        <v>7005</v>
      </c>
      <c r="E902" s="22" t="s">
        <v>7089</v>
      </c>
      <c r="F902" s="22" t="s">
        <v>7090</v>
      </c>
      <c r="G902" s="16" t="s">
        <v>1448</v>
      </c>
      <c r="H902" s="34">
        <v>0</v>
      </c>
      <c r="I902" s="13">
        <v>0</v>
      </c>
      <c r="J902" s="34">
        <v>1425</v>
      </c>
      <c r="K902" s="14" t="s">
        <v>7091</v>
      </c>
      <c r="L902" s="15" t="s">
        <v>7092</v>
      </c>
      <c r="M902" s="6"/>
    </row>
    <row r="903" spans="1:13" s="86" customFormat="1" ht="25.5">
      <c r="A903" s="21">
        <v>53</v>
      </c>
      <c r="B903" s="6"/>
      <c r="C903" s="15" t="s">
        <v>7093</v>
      </c>
      <c r="D903" s="15" t="s">
        <v>7094</v>
      </c>
      <c r="E903" s="22" t="s">
        <v>7095</v>
      </c>
      <c r="F903" s="22" t="s">
        <v>7096</v>
      </c>
      <c r="G903" s="16" t="s">
        <v>1448</v>
      </c>
      <c r="H903" s="34">
        <v>24915</v>
      </c>
      <c r="I903" s="13">
        <v>0</v>
      </c>
      <c r="J903" s="34">
        <v>0</v>
      </c>
      <c r="K903" s="14">
        <v>42802</v>
      </c>
      <c r="L903" s="15" t="s">
        <v>7097</v>
      </c>
      <c r="M903" s="6"/>
    </row>
    <row r="904" spans="1:13" s="86" customFormat="1" ht="25.5">
      <c r="A904" s="21">
        <v>54</v>
      </c>
      <c r="B904" s="6"/>
      <c r="C904" s="15" t="s">
        <v>7098</v>
      </c>
      <c r="D904" s="15" t="s">
        <v>6878</v>
      </c>
      <c r="E904" s="22" t="s">
        <v>7099</v>
      </c>
      <c r="F904" s="22" t="s">
        <v>7100</v>
      </c>
      <c r="G904" s="16" t="s">
        <v>1448</v>
      </c>
      <c r="H904" s="34">
        <v>144547</v>
      </c>
      <c r="I904" s="13">
        <v>0</v>
      </c>
      <c r="J904" s="34">
        <v>0</v>
      </c>
      <c r="K904" s="14" t="s">
        <v>7101</v>
      </c>
      <c r="L904" s="15" t="s">
        <v>7102</v>
      </c>
      <c r="M904" s="6"/>
    </row>
    <row r="905" spans="1:13" s="86" customFormat="1" ht="38.25">
      <c r="A905" s="21">
        <v>55</v>
      </c>
      <c r="B905" s="6"/>
      <c r="C905" s="15" t="s">
        <v>7103</v>
      </c>
      <c r="D905" s="15" t="s">
        <v>6989</v>
      </c>
      <c r="E905" s="22" t="s">
        <v>7104</v>
      </c>
      <c r="F905" s="22" t="s">
        <v>7105</v>
      </c>
      <c r="G905" s="16" t="s">
        <v>1448</v>
      </c>
      <c r="H905" s="34">
        <v>32923</v>
      </c>
      <c r="I905" s="13">
        <v>0</v>
      </c>
      <c r="J905" s="34">
        <v>0</v>
      </c>
      <c r="K905" s="14">
        <v>42774</v>
      </c>
      <c r="L905" s="15" t="s">
        <v>7106</v>
      </c>
      <c r="M905" s="6"/>
    </row>
    <row r="906" spans="1:13" s="86" customFormat="1" ht="25.5">
      <c r="A906" s="21">
        <v>56</v>
      </c>
      <c r="B906" s="6"/>
      <c r="C906" s="15" t="s">
        <v>7107</v>
      </c>
      <c r="D906" s="15" t="s">
        <v>7108</v>
      </c>
      <c r="E906" s="22" t="s">
        <v>7109</v>
      </c>
      <c r="F906" s="22" t="s">
        <v>7110</v>
      </c>
      <c r="G906" s="16" t="s">
        <v>1448</v>
      </c>
      <c r="H906" s="34">
        <v>78760</v>
      </c>
      <c r="I906" s="13">
        <v>0</v>
      </c>
      <c r="J906" s="34">
        <v>0</v>
      </c>
      <c r="K906" s="14" t="s">
        <v>7111</v>
      </c>
      <c r="L906" s="15" t="s">
        <v>7112</v>
      </c>
      <c r="M906" s="6"/>
    </row>
    <row r="907" spans="1:13" s="86" customFormat="1" ht="25.5">
      <c r="A907" s="21">
        <v>57</v>
      </c>
      <c r="B907" s="6"/>
      <c r="C907" s="15" t="s">
        <v>7113</v>
      </c>
      <c r="D907" s="15" t="s">
        <v>7108</v>
      </c>
      <c r="E907" s="22" t="s">
        <v>7114</v>
      </c>
      <c r="F907" s="22" t="s">
        <v>7115</v>
      </c>
      <c r="G907" s="16" t="s">
        <v>1448</v>
      </c>
      <c r="H907" s="34">
        <v>126771</v>
      </c>
      <c r="I907" s="13">
        <v>0</v>
      </c>
      <c r="J907" s="34">
        <v>0</v>
      </c>
      <c r="K907" s="14" t="s">
        <v>7111</v>
      </c>
      <c r="L907" s="15" t="s">
        <v>7116</v>
      </c>
      <c r="M907" s="6"/>
    </row>
    <row r="908" spans="1:13" s="86" customFormat="1" ht="25.5">
      <c r="A908" s="21">
        <v>58</v>
      </c>
      <c r="B908" s="6"/>
      <c r="C908" s="15" t="s">
        <v>7117</v>
      </c>
      <c r="D908" s="15" t="s">
        <v>7108</v>
      </c>
      <c r="E908" s="22" t="s">
        <v>7118</v>
      </c>
      <c r="F908" s="22" t="s">
        <v>7119</v>
      </c>
      <c r="G908" s="16" t="s">
        <v>7120</v>
      </c>
      <c r="H908" s="34">
        <v>15654860</v>
      </c>
      <c r="I908" s="13">
        <v>0</v>
      </c>
      <c r="J908" s="34">
        <v>0</v>
      </c>
      <c r="K908" s="14" t="s">
        <v>7111</v>
      </c>
      <c r="L908" s="15" t="s">
        <v>7121</v>
      </c>
      <c r="M908" s="6"/>
    </row>
    <row r="909" spans="1:13" s="86" customFormat="1" ht="12.75">
      <c r="A909" s="21">
        <v>59</v>
      </c>
      <c r="B909" s="6"/>
      <c r="C909" s="15" t="s">
        <v>7122</v>
      </c>
      <c r="D909" s="15" t="s">
        <v>6989</v>
      </c>
      <c r="E909" s="22"/>
      <c r="F909" s="22" t="s">
        <v>7123</v>
      </c>
      <c r="G909" s="16" t="s">
        <v>6935</v>
      </c>
      <c r="H909" s="34">
        <v>9435</v>
      </c>
      <c r="I909" s="13">
        <v>0</v>
      </c>
      <c r="J909" s="34">
        <v>0</v>
      </c>
      <c r="K909" s="14" t="s">
        <v>6936</v>
      </c>
      <c r="L909" s="15" t="s">
        <v>7124</v>
      </c>
      <c r="M909" s="6"/>
    </row>
    <row r="910" spans="1:13" s="86" customFormat="1" ht="25.5">
      <c r="A910" s="21">
        <v>60</v>
      </c>
      <c r="B910" s="6"/>
      <c r="C910" s="15" t="s">
        <v>7083</v>
      </c>
      <c r="D910" s="15" t="s">
        <v>7125</v>
      </c>
      <c r="E910" s="22"/>
      <c r="F910" s="22" t="s">
        <v>7126</v>
      </c>
      <c r="G910" s="16" t="s">
        <v>6935</v>
      </c>
      <c r="H910" s="34">
        <v>6500</v>
      </c>
      <c r="I910" s="13">
        <v>0</v>
      </c>
      <c r="J910" s="34">
        <v>0</v>
      </c>
      <c r="K910" s="14" t="s">
        <v>6936</v>
      </c>
      <c r="L910" s="15" t="s">
        <v>7127</v>
      </c>
      <c r="M910" s="6"/>
    </row>
    <row r="911" spans="1:13" s="86" customFormat="1" ht="12.75">
      <c r="A911" s="21">
        <v>61</v>
      </c>
      <c r="B911" s="6"/>
      <c r="C911" s="15" t="s">
        <v>7128</v>
      </c>
      <c r="D911" s="15" t="s">
        <v>7129</v>
      </c>
      <c r="E911" s="22"/>
      <c r="F911" s="22" t="s">
        <v>7130</v>
      </c>
      <c r="G911" s="16" t="s">
        <v>6935</v>
      </c>
      <c r="H911" s="34">
        <v>100</v>
      </c>
      <c r="I911" s="13">
        <v>0</v>
      </c>
      <c r="J911" s="34">
        <v>0</v>
      </c>
      <c r="K911" s="14" t="s">
        <v>6936</v>
      </c>
      <c r="L911" s="15" t="s">
        <v>7131</v>
      </c>
      <c r="M911" s="6"/>
    </row>
    <row r="912" spans="1:13" s="86" customFormat="1" ht="25.5">
      <c r="A912" s="21">
        <v>62</v>
      </c>
      <c r="B912" s="6"/>
      <c r="C912" s="15" t="s">
        <v>665</v>
      </c>
      <c r="D912" s="15" t="s">
        <v>7125</v>
      </c>
      <c r="E912" s="22"/>
      <c r="F912" s="22" t="s">
        <v>7132</v>
      </c>
      <c r="G912" s="16" t="s">
        <v>6935</v>
      </c>
      <c r="H912" s="34">
        <v>200</v>
      </c>
      <c r="I912" s="13">
        <v>0</v>
      </c>
      <c r="J912" s="34">
        <v>0</v>
      </c>
      <c r="K912" s="14" t="s">
        <v>6936</v>
      </c>
      <c r="L912" s="15" t="s">
        <v>7133</v>
      </c>
      <c r="M912" s="6"/>
    </row>
    <row r="913" spans="1:13" s="86" customFormat="1" ht="12.75">
      <c r="A913" s="21">
        <v>63</v>
      </c>
      <c r="B913" s="6"/>
      <c r="C913" s="15" t="s">
        <v>7134</v>
      </c>
      <c r="D913" s="15" t="s">
        <v>7135</v>
      </c>
      <c r="E913" s="22"/>
      <c r="F913" s="22" t="s">
        <v>7136</v>
      </c>
      <c r="G913" s="16" t="s">
        <v>6935</v>
      </c>
      <c r="H913" s="34">
        <v>2090</v>
      </c>
      <c r="I913" s="13">
        <v>0</v>
      </c>
      <c r="J913" s="34">
        <v>0</v>
      </c>
      <c r="K913" s="14" t="s">
        <v>6936</v>
      </c>
      <c r="L913" s="15" t="s">
        <v>7137</v>
      </c>
      <c r="M913" s="6"/>
    </row>
    <row r="914" spans="1:13" s="86" customFormat="1" ht="12.75">
      <c r="A914" s="21">
        <v>64</v>
      </c>
      <c r="B914" s="6"/>
      <c r="C914" s="15" t="s">
        <v>7138</v>
      </c>
      <c r="D914" s="15" t="s">
        <v>7135</v>
      </c>
      <c r="E914" s="22"/>
      <c r="F914" s="22" t="s">
        <v>7139</v>
      </c>
      <c r="G914" s="16" t="s">
        <v>6935</v>
      </c>
      <c r="H914" s="34">
        <v>813</v>
      </c>
      <c r="I914" s="13">
        <v>0</v>
      </c>
      <c r="J914" s="34">
        <v>0</v>
      </c>
      <c r="K914" s="14" t="s">
        <v>6936</v>
      </c>
      <c r="L914" s="15" t="s">
        <v>7140</v>
      </c>
      <c r="M914" s="6"/>
    </row>
    <row r="915" spans="1:13" s="86" customFormat="1" ht="12.75">
      <c r="A915" s="21">
        <v>65</v>
      </c>
      <c r="B915" s="6"/>
      <c r="C915" s="15" t="s">
        <v>7141</v>
      </c>
      <c r="D915" s="15" t="s">
        <v>7142</v>
      </c>
      <c r="E915" s="22"/>
      <c r="F915" s="22" t="s">
        <v>7143</v>
      </c>
      <c r="G915" s="16" t="s">
        <v>6935</v>
      </c>
      <c r="H915" s="34">
        <v>200</v>
      </c>
      <c r="I915" s="13">
        <v>0</v>
      </c>
      <c r="J915" s="34">
        <v>0</v>
      </c>
      <c r="K915" s="14" t="s">
        <v>6936</v>
      </c>
      <c r="L915" s="15" t="s">
        <v>7144</v>
      </c>
      <c r="M915" s="6"/>
    </row>
    <row r="916" spans="1:13" s="86" customFormat="1" ht="12.75">
      <c r="A916" s="21">
        <v>66</v>
      </c>
      <c r="B916" s="6"/>
      <c r="C916" s="15" t="s">
        <v>7145</v>
      </c>
      <c r="D916" s="15" t="s">
        <v>7135</v>
      </c>
      <c r="E916" s="22"/>
      <c r="F916" s="22" t="s">
        <v>7146</v>
      </c>
      <c r="G916" s="16" t="s">
        <v>7147</v>
      </c>
      <c r="H916" s="34">
        <v>3500</v>
      </c>
      <c r="I916" s="13">
        <v>0</v>
      </c>
      <c r="J916" s="34">
        <v>0</v>
      </c>
      <c r="K916" s="14" t="s">
        <v>6936</v>
      </c>
      <c r="L916" s="15" t="s">
        <v>7148</v>
      </c>
      <c r="M916" s="6"/>
    </row>
    <row r="917" spans="1:13" s="86" customFormat="1" ht="25.5">
      <c r="A917" s="21">
        <v>67</v>
      </c>
      <c r="B917" s="6"/>
      <c r="C917" s="15" t="s">
        <v>7058</v>
      </c>
      <c r="D917" s="15" t="s">
        <v>7149</v>
      </c>
      <c r="E917" s="22"/>
      <c r="F917" s="22" t="s">
        <v>7150</v>
      </c>
      <c r="G917" s="16" t="s">
        <v>6935</v>
      </c>
      <c r="H917" s="34">
        <v>80285</v>
      </c>
      <c r="I917" s="13">
        <v>0</v>
      </c>
      <c r="J917" s="34">
        <v>0</v>
      </c>
      <c r="K917" s="14" t="s">
        <v>6936</v>
      </c>
      <c r="L917" s="15" t="s">
        <v>7151</v>
      </c>
      <c r="M917" s="6"/>
    </row>
    <row r="918" spans="1:13" s="86" customFormat="1" ht="25.5">
      <c r="A918" s="21">
        <v>68</v>
      </c>
      <c r="B918" s="6"/>
      <c r="C918" s="15" t="s">
        <v>7152</v>
      </c>
      <c r="D918" s="15" t="s">
        <v>7010</v>
      </c>
      <c r="E918" s="22" t="s">
        <v>7153</v>
      </c>
      <c r="F918" s="22" t="s">
        <v>7154</v>
      </c>
      <c r="G918" s="16" t="s">
        <v>7120</v>
      </c>
      <c r="H918" s="34">
        <v>200</v>
      </c>
      <c r="I918" s="13">
        <v>0</v>
      </c>
      <c r="J918" s="34">
        <v>0</v>
      </c>
      <c r="K918" s="14" t="s">
        <v>7155</v>
      </c>
      <c r="L918" s="15" t="s">
        <v>7156</v>
      </c>
      <c r="M918" s="6"/>
    </row>
    <row r="919" spans="1:13" s="86" customFormat="1" ht="25.5">
      <c r="A919" s="21">
        <v>69</v>
      </c>
      <c r="B919" s="6"/>
      <c r="C919" s="15" t="s">
        <v>7157</v>
      </c>
      <c r="D919" s="15" t="s">
        <v>7158</v>
      </c>
      <c r="E919" s="22" t="s">
        <v>7159</v>
      </c>
      <c r="F919" s="22" t="s">
        <v>7160</v>
      </c>
      <c r="G919" s="16" t="s">
        <v>7120</v>
      </c>
      <c r="H919" s="34">
        <v>542939</v>
      </c>
      <c r="I919" s="13">
        <v>0</v>
      </c>
      <c r="J919" s="34">
        <v>0</v>
      </c>
      <c r="K919" s="14">
        <v>43716</v>
      </c>
      <c r="L919" s="15" t="s">
        <v>7161</v>
      </c>
      <c r="M919" s="6"/>
    </row>
    <row r="920" spans="1:13" s="86" customFormat="1" ht="25.5">
      <c r="A920" s="21">
        <v>70</v>
      </c>
      <c r="B920" s="6"/>
      <c r="C920" s="15" t="s">
        <v>7157</v>
      </c>
      <c r="D920" s="15" t="s">
        <v>7158</v>
      </c>
      <c r="E920" s="22" t="s">
        <v>7159</v>
      </c>
      <c r="F920" s="22" t="s">
        <v>7162</v>
      </c>
      <c r="G920" s="16" t="s">
        <v>6935</v>
      </c>
      <c r="H920" s="34">
        <v>28533</v>
      </c>
      <c r="I920" s="13">
        <v>0</v>
      </c>
      <c r="J920" s="34">
        <v>0</v>
      </c>
      <c r="K920" s="14">
        <v>43716</v>
      </c>
      <c r="L920" s="15" t="s">
        <v>7163</v>
      </c>
      <c r="M920" s="6"/>
    </row>
    <row r="921" spans="1:13" s="86" customFormat="1" ht="38.25">
      <c r="A921" s="21">
        <v>71</v>
      </c>
      <c r="B921" s="6"/>
      <c r="C921" s="15" t="s">
        <v>7164</v>
      </c>
      <c r="D921" s="15" t="s">
        <v>6878</v>
      </c>
      <c r="E921" s="22" t="s">
        <v>7165</v>
      </c>
      <c r="F921" s="22" t="s">
        <v>7166</v>
      </c>
      <c r="G921" s="16" t="s">
        <v>7167</v>
      </c>
      <c r="H921" s="34">
        <v>3273905</v>
      </c>
      <c r="I921" s="13">
        <v>0</v>
      </c>
      <c r="J921" s="34">
        <v>0</v>
      </c>
      <c r="K921" s="14">
        <v>43717</v>
      </c>
      <c r="L921" s="15" t="s">
        <v>7168</v>
      </c>
      <c r="M921" s="6"/>
    </row>
    <row r="922" spans="1:13" s="86" customFormat="1" ht="25.5">
      <c r="A922" s="21">
        <v>72</v>
      </c>
      <c r="B922" s="6"/>
      <c r="C922" s="15" t="s">
        <v>2354</v>
      </c>
      <c r="D922" s="15" t="s">
        <v>7010</v>
      </c>
      <c r="E922" s="22" t="s">
        <v>7169</v>
      </c>
      <c r="F922" s="22" t="s">
        <v>7170</v>
      </c>
      <c r="G922" s="16" t="s">
        <v>6935</v>
      </c>
      <c r="H922" s="34">
        <v>0</v>
      </c>
      <c r="I922" s="13">
        <v>0</v>
      </c>
      <c r="J922" s="34">
        <v>0</v>
      </c>
      <c r="K922" s="14">
        <v>43717</v>
      </c>
      <c r="L922" s="15" t="s">
        <v>7171</v>
      </c>
      <c r="M922" s="6"/>
    </row>
    <row r="923" spans="1:13" s="86" customFormat="1" ht="25.5">
      <c r="A923" s="21">
        <v>73</v>
      </c>
      <c r="B923" s="6">
        <v>1</v>
      </c>
      <c r="C923" s="15" t="s">
        <v>7172</v>
      </c>
      <c r="D923" s="15" t="s">
        <v>7173</v>
      </c>
      <c r="E923" s="22" t="s">
        <v>7174</v>
      </c>
      <c r="F923" s="22" t="s">
        <v>7175</v>
      </c>
      <c r="G923" s="16"/>
      <c r="H923" s="34">
        <v>620</v>
      </c>
      <c r="I923" s="13">
        <v>0</v>
      </c>
      <c r="J923" s="34">
        <v>0</v>
      </c>
      <c r="K923" s="14" t="s">
        <v>7176</v>
      </c>
      <c r="L923" s="15" t="s">
        <v>7177</v>
      </c>
      <c r="M923" s="6"/>
    </row>
    <row r="924" spans="1:13" s="86" customFormat="1" ht="25.5">
      <c r="A924" s="21">
        <v>74</v>
      </c>
      <c r="B924" s="6">
        <v>2</v>
      </c>
      <c r="C924" s="15" t="s">
        <v>1200</v>
      </c>
      <c r="D924" s="15" t="s">
        <v>7178</v>
      </c>
      <c r="E924" s="22" t="s">
        <v>7179</v>
      </c>
      <c r="F924" s="22" t="s">
        <v>7180</v>
      </c>
      <c r="G924" s="16" t="s">
        <v>1448</v>
      </c>
      <c r="H924" s="34">
        <v>3300</v>
      </c>
      <c r="I924" s="13">
        <v>0</v>
      </c>
      <c r="J924" s="34">
        <v>0</v>
      </c>
      <c r="K924" s="14" t="s">
        <v>7181</v>
      </c>
      <c r="L924" s="15" t="s">
        <v>7182</v>
      </c>
      <c r="M924" s="6"/>
    </row>
    <row r="925" spans="1:13" s="86" customFormat="1" ht="25.5">
      <c r="A925" s="21">
        <v>75</v>
      </c>
      <c r="B925" s="6">
        <v>3</v>
      </c>
      <c r="C925" s="15" t="s">
        <v>7183</v>
      </c>
      <c r="D925" s="15" t="s">
        <v>7178</v>
      </c>
      <c r="E925" s="22" t="s">
        <v>7184</v>
      </c>
      <c r="F925" s="22" t="s">
        <v>7185</v>
      </c>
      <c r="G925" s="16" t="s">
        <v>1448</v>
      </c>
      <c r="H925" s="34">
        <v>3670</v>
      </c>
      <c r="I925" s="13">
        <v>0</v>
      </c>
      <c r="J925" s="34">
        <v>0</v>
      </c>
      <c r="K925" s="14" t="s">
        <v>6986</v>
      </c>
      <c r="L925" s="15" t="s">
        <v>7186</v>
      </c>
      <c r="M925" s="6"/>
    </row>
    <row r="926" spans="1:13" s="86" customFormat="1" ht="25.5">
      <c r="A926" s="21">
        <v>76</v>
      </c>
      <c r="B926" s="6">
        <v>4</v>
      </c>
      <c r="C926" s="15" t="s">
        <v>7187</v>
      </c>
      <c r="D926" s="15" t="s">
        <v>7188</v>
      </c>
      <c r="E926" s="22" t="s">
        <v>7189</v>
      </c>
      <c r="F926" s="22" t="s">
        <v>7190</v>
      </c>
      <c r="G926" s="16" t="s">
        <v>1448</v>
      </c>
      <c r="H926" s="34">
        <v>0</v>
      </c>
      <c r="I926" s="13">
        <v>0</v>
      </c>
      <c r="J926" s="34">
        <v>9200</v>
      </c>
      <c r="K926" s="14" t="s">
        <v>440</v>
      </c>
      <c r="L926" s="15" t="s">
        <v>7191</v>
      </c>
      <c r="M926" s="6"/>
    </row>
    <row r="927" spans="1:13" s="86" customFormat="1" ht="25.5">
      <c r="A927" s="21">
        <v>77</v>
      </c>
      <c r="B927" s="6">
        <v>5</v>
      </c>
      <c r="C927" s="15" t="s">
        <v>7192</v>
      </c>
      <c r="D927" s="15" t="s">
        <v>7192</v>
      </c>
      <c r="E927" s="22" t="s">
        <v>7193</v>
      </c>
      <c r="F927" s="22" t="s">
        <v>7194</v>
      </c>
      <c r="G927" s="16" t="s">
        <v>1448</v>
      </c>
      <c r="H927" s="34">
        <v>5400</v>
      </c>
      <c r="I927" s="13">
        <v>0</v>
      </c>
      <c r="J927" s="34">
        <v>0</v>
      </c>
      <c r="K927" s="14" t="s">
        <v>440</v>
      </c>
      <c r="L927" s="15" t="s">
        <v>7195</v>
      </c>
      <c r="M927" s="6"/>
    </row>
    <row r="928" spans="1:13" s="86" customFormat="1" ht="25.5">
      <c r="A928" s="21">
        <v>78</v>
      </c>
      <c r="B928" s="6">
        <v>6</v>
      </c>
      <c r="C928" s="15" t="s">
        <v>7196</v>
      </c>
      <c r="D928" s="15" t="s">
        <v>7188</v>
      </c>
      <c r="E928" s="22" t="s">
        <v>7197</v>
      </c>
      <c r="F928" s="22" t="s">
        <v>7198</v>
      </c>
      <c r="G928" s="16" t="s">
        <v>1448</v>
      </c>
      <c r="H928" s="34">
        <v>0</v>
      </c>
      <c r="I928" s="13">
        <v>0</v>
      </c>
      <c r="J928" s="34">
        <v>2100</v>
      </c>
      <c r="K928" s="14" t="s">
        <v>440</v>
      </c>
      <c r="L928" s="15" t="s">
        <v>7199</v>
      </c>
      <c r="M928" s="6"/>
    </row>
    <row r="929" spans="1:13" s="86" customFormat="1" ht="25.5">
      <c r="A929" s="21">
        <v>79</v>
      </c>
      <c r="B929" s="6">
        <v>7</v>
      </c>
      <c r="C929" s="15" t="s">
        <v>7200</v>
      </c>
      <c r="D929" s="15" t="s">
        <v>7201</v>
      </c>
      <c r="E929" s="22" t="s">
        <v>7202</v>
      </c>
      <c r="F929" s="22" t="s">
        <v>7203</v>
      </c>
      <c r="G929" s="16" t="s">
        <v>1448</v>
      </c>
      <c r="H929" s="34">
        <v>200</v>
      </c>
      <c r="I929" s="13">
        <v>0</v>
      </c>
      <c r="J929" s="34">
        <v>0</v>
      </c>
      <c r="K929" s="14" t="s">
        <v>7204</v>
      </c>
      <c r="L929" s="15" t="s">
        <v>7205</v>
      </c>
      <c r="M929" s="6"/>
    </row>
    <row r="930" spans="1:13" s="86" customFormat="1" ht="25.5">
      <c r="A930" s="21">
        <v>80</v>
      </c>
      <c r="B930" s="6">
        <v>8</v>
      </c>
      <c r="C930" s="15" t="s">
        <v>7206</v>
      </c>
      <c r="D930" s="15" t="s">
        <v>7207</v>
      </c>
      <c r="E930" s="22" t="s">
        <v>7208</v>
      </c>
      <c r="F930" s="22" t="s">
        <v>7209</v>
      </c>
      <c r="G930" s="16" t="s">
        <v>1448</v>
      </c>
      <c r="H930" s="34">
        <v>0</v>
      </c>
      <c r="I930" s="13">
        <v>0</v>
      </c>
      <c r="J930" s="34">
        <v>1200</v>
      </c>
      <c r="K930" s="14" t="s">
        <v>7210</v>
      </c>
      <c r="L930" s="15" t="s">
        <v>7211</v>
      </c>
      <c r="M930" s="6"/>
    </row>
    <row r="931" spans="1:13" s="86" customFormat="1" ht="25.5">
      <c r="A931" s="21">
        <v>81</v>
      </c>
      <c r="B931" s="6">
        <v>9</v>
      </c>
      <c r="C931" s="15" t="s">
        <v>7212</v>
      </c>
      <c r="D931" s="15" t="s">
        <v>7213</v>
      </c>
      <c r="E931" s="22" t="s">
        <v>7214</v>
      </c>
      <c r="F931" s="22" t="s">
        <v>7215</v>
      </c>
      <c r="G931" s="16" t="s">
        <v>1448</v>
      </c>
      <c r="H931" s="34">
        <v>0</v>
      </c>
      <c r="I931" s="13">
        <v>0</v>
      </c>
      <c r="J931" s="34">
        <v>5000</v>
      </c>
      <c r="K931" s="14"/>
      <c r="L931" s="15" t="s">
        <v>7216</v>
      </c>
      <c r="M931" s="6"/>
    </row>
    <row r="932" spans="1:13" s="86" customFormat="1" ht="25.5">
      <c r="A932" s="21">
        <v>82</v>
      </c>
      <c r="B932" s="6">
        <v>10</v>
      </c>
      <c r="C932" s="15" t="s">
        <v>7217</v>
      </c>
      <c r="D932" s="15" t="s">
        <v>7207</v>
      </c>
      <c r="E932" s="22" t="s">
        <v>7218</v>
      </c>
      <c r="F932" s="22" t="s">
        <v>7219</v>
      </c>
      <c r="G932" s="16" t="s">
        <v>1448</v>
      </c>
      <c r="H932" s="34">
        <v>3000</v>
      </c>
      <c r="I932" s="13">
        <v>0</v>
      </c>
      <c r="J932" s="34">
        <v>0</v>
      </c>
      <c r="K932" s="14" t="s">
        <v>7210</v>
      </c>
      <c r="L932" s="15" t="s">
        <v>7220</v>
      </c>
      <c r="M932" s="6"/>
    </row>
    <row r="933" spans="1:13" s="86" customFormat="1" ht="25.5">
      <c r="A933" s="21"/>
      <c r="B933" s="6"/>
      <c r="C933" s="15" t="s">
        <v>7221</v>
      </c>
      <c r="D933" s="15" t="s">
        <v>7207</v>
      </c>
      <c r="E933" s="22" t="s">
        <v>7218</v>
      </c>
      <c r="F933" s="22" t="s">
        <v>7219</v>
      </c>
      <c r="G933" s="16" t="s">
        <v>1448</v>
      </c>
      <c r="H933" s="34">
        <v>2200</v>
      </c>
      <c r="I933" s="13">
        <v>0</v>
      </c>
      <c r="J933" s="34">
        <v>0</v>
      </c>
      <c r="K933" s="14" t="s">
        <v>7210</v>
      </c>
      <c r="L933" s="15" t="s">
        <v>7220</v>
      </c>
      <c r="M933" s="6"/>
    </row>
    <row r="934" spans="1:13" s="86" customFormat="1" ht="25.5">
      <c r="A934" s="21"/>
      <c r="B934" s="6"/>
      <c r="C934" s="15" t="s">
        <v>7222</v>
      </c>
      <c r="D934" s="15" t="s">
        <v>7207</v>
      </c>
      <c r="E934" s="22" t="s">
        <v>7218</v>
      </c>
      <c r="F934" s="22" t="s">
        <v>7219</v>
      </c>
      <c r="G934" s="16" t="s">
        <v>1448</v>
      </c>
      <c r="H934" s="34">
        <v>3200</v>
      </c>
      <c r="I934" s="13">
        <v>0</v>
      </c>
      <c r="J934" s="34">
        <v>0</v>
      </c>
      <c r="K934" s="14" t="s">
        <v>7210</v>
      </c>
      <c r="L934" s="15" t="s">
        <v>7220</v>
      </c>
      <c r="M934" s="6"/>
    </row>
    <row r="935" spans="1:13" s="86" customFormat="1" ht="25.5">
      <c r="A935" s="21">
        <v>83</v>
      </c>
      <c r="B935" s="6">
        <v>11</v>
      </c>
      <c r="C935" s="15" t="s">
        <v>7223</v>
      </c>
      <c r="D935" s="15" t="s">
        <v>7188</v>
      </c>
      <c r="E935" s="22" t="s">
        <v>7224</v>
      </c>
      <c r="F935" s="22" t="s">
        <v>7225</v>
      </c>
      <c r="G935" s="16" t="s">
        <v>1448</v>
      </c>
      <c r="H935" s="34">
        <v>6700</v>
      </c>
      <c r="I935" s="13">
        <v>0</v>
      </c>
      <c r="J935" s="34">
        <v>0</v>
      </c>
      <c r="K935" s="14" t="s">
        <v>440</v>
      </c>
      <c r="L935" s="15" t="s">
        <v>7226</v>
      </c>
      <c r="M935" s="6"/>
    </row>
    <row r="936" spans="1:13" s="86" customFormat="1" ht="25.5">
      <c r="A936" s="21"/>
      <c r="B936" s="6"/>
      <c r="C936" s="15" t="s">
        <v>7227</v>
      </c>
      <c r="D936" s="15" t="s">
        <v>7188</v>
      </c>
      <c r="E936" s="22" t="s">
        <v>7224</v>
      </c>
      <c r="F936" s="22" t="s">
        <v>7225</v>
      </c>
      <c r="G936" s="16" t="s">
        <v>1448</v>
      </c>
      <c r="H936" s="34">
        <v>6800</v>
      </c>
      <c r="I936" s="13">
        <v>0</v>
      </c>
      <c r="J936" s="34">
        <v>0</v>
      </c>
      <c r="K936" s="14" t="s">
        <v>440</v>
      </c>
      <c r="L936" s="15" t="s">
        <v>7226</v>
      </c>
      <c r="M936" s="6"/>
    </row>
    <row r="937" spans="1:13" s="86" customFormat="1" ht="25.5">
      <c r="A937" s="21"/>
      <c r="B937" s="6"/>
      <c r="C937" s="15" t="s">
        <v>7228</v>
      </c>
      <c r="D937" s="15" t="s">
        <v>7188</v>
      </c>
      <c r="E937" s="22" t="s">
        <v>7224</v>
      </c>
      <c r="F937" s="22" t="s">
        <v>7225</v>
      </c>
      <c r="G937" s="16" t="s">
        <v>1448</v>
      </c>
      <c r="H937" s="34">
        <v>8800</v>
      </c>
      <c r="I937" s="13">
        <v>0</v>
      </c>
      <c r="J937" s="34">
        <v>0</v>
      </c>
      <c r="K937" s="14" t="s">
        <v>440</v>
      </c>
      <c r="L937" s="15" t="s">
        <v>7226</v>
      </c>
      <c r="M937" s="6"/>
    </row>
    <row r="938" spans="1:13" s="86" customFormat="1" ht="12.75">
      <c r="A938" s="21">
        <v>84</v>
      </c>
      <c r="B938" s="6">
        <v>12</v>
      </c>
      <c r="C938" s="15" t="s">
        <v>7088</v>
      </c>
      <c r="D938" s="15" t="s">
        <v>7229</v>
      </c>
      <c r="E938" s="22" t="s">
        <v>7230</v>
      </c>
      <c r="F938" s="22" t="s">
        <v>7231</v>
      </c>
      <c r="G938" s="16" t="s">
        <v>1448</v>
      </c>
      <c r="H938" s="34">
        <v>3700</v>
      </c>
      <c r="I938" s="13">
        <v>0</v>
      </c>
      <c r="J938" s="34">
        <v>0</v>
      </c>
      <c r="K938" s="14" t="s">
        <v>7232</v>
      </c>
      <c r="L938" s="15" t="s">
        <v>7233</v>
      </c>
      <c r="M938" s="6"/>
    </row>
    <row r="939" spans="1:13" s="86" customFormat="1" ht="12.75">
      <c r="A939" s="21">
        <v>85</v>
      </c>
      <c r="B939" s="6">
        <v>13</v>
      </c>
      <c r="C939" s="15" t="s">
        <v>7088</v>
      </c>
      <c r="D939" s="15" t="s">
        <v>7229</v>
      </c>
      <c r="E939" s="22" t="s">
        <v>7230</v>
      </c>
      <c r="F939" s="22" t="s">
        <v>7234</v>
      </c>
      <c r="G939" s="16" t="s">
        <v>1952</v>
      </c>
      <c r="H939" s="34">
        <v>70000</v>
      </c>
      <c r="I939" s="13">
        <v>0</v>
      </c>
      <c r="J939" s="34">
        <v>0</v>
      </c>
      <c r="K939" s="14" t="s">
        <v>7235</v>
      </c>
      <c r="L939" s="15" t="s">
        <v>7236</v>
      </c>
      <c r="M939" s="6"/>
    </row>
    <row r="940" spans="1:13" s="86" customFormat="1" ht="25.5">
      <c r="A940" s="21">
        <v>86</v>
      </c>
      <c r="B940" s="6">
        <v>14</v>
      </c>
      <c r="C940" s="15" t="s">
        <v>7237</v>
      </c>
      <c r="D940" s="15" t="s">
        <v>7238</v>
      </c>
      <c r="E940" s="22" t="s">
        <v>7239</v>
      </c>
      <c r="F940" s="22" t="s">
        <v>7240</v>
      </c>
      <c r="G940" s="16" t="s">
        <v>1448</v>
      </c>
      <c r="H940" s="34">
        <v>3200</v>
      </c>
      <c r="I940" s="13">
        <v>0</v>
      </c>
      <c r="J940" s="34">
        <v>0</v>
      </c>
      <c r="K940" s="14" t="s">
        <v>7241</v>
      </c>
      <c r="L940" s="15" t="s">
        <v>7242</v>
      </c>
      <c r="M940" s="6"/>
    </row>
    <row r="941" spans="1:13" s="86" customFormat="1" ht="25.5">
      <c r="A941" s="21">
        <v>87</v>
      </c>
      <c r="B941" s="6">
        <v>15</v>
      </c>
      <c r="C941" s="15" t="s">
        <v>272</v>
      </c>
      <c r="D941" s="15" t="s">
        <v>7243</v>
      </c>
      <c r="E941" s="22" t="s">
        <v>7244</v>
      </c>
      <c r="F941" s="22" t="s">
        <v>7245</v>
      </c>
      <c r="G941" s="16" t="s">
        <v>1448</v>
      </c>
      <c r="H941" s="34">
        <v>0</v>
      </c>
      <c r="I941" s="13">
        <v>0</v>
      </c>
      <c r="J941" s="34">
        <v>4489</v>
      </c>
      <c r="K941" s="14" t="s">
        <v>7246</v>
      </c>
      <c r="L941" s="15" t="s">
        <v>7247</v>
      </c>
      <c r="M941" s="6"/>
    </row>
    <row r="942" spans="1:13" s="86" customFormat="1" ht="25.5">
      <c r="A942" s="21">
        <v>88</v>
      </c>
      <c r="B942" s="6">
        <v>16</v>
      </c>
      <c r="C942" s="15" t="s">
        <v>7248</v>
      </c>
      <c r="D942" s="15" t="s">
        <v>7249</v>
      </c>
      <c r="E942" s="22" t="s">
        <v>7250</v>
      </c>
      <c r="F942" s="22" t="s">
        <v>7251</v>
      </c>
      <c r="G942" s="16" t="s">
        <v>1952</v>
      </c>
      <c r="H942" s="34">
        <v>15868</v>
      </c>
      <c r="I942" s="13">
        <v>0</v>
      </c>
      <c r="J942" s="34">
        <v>0</v>
      </c>
      <c r="K942" s="14" t="s">
        <v>7252</v>
      </c>
      <c r="L942" s="15" t="s">
        <v>7253</v>
      </c>
      <c r="M942" s="6"/>
    </row>
    <row r="943" spans="1:13" s="86" customFormat="1" ht="38.25">
      <c r="A943" s="21">
        <v>89</v>
      </c>
      <c r="B943" s="6">
        <v>17</v>
      </c>
      <c r="C943" s="15" t="s">
        <v>7254</v>
      </c>
      <c r="D943" s="15" t="s">
        <v>7178</v>
      </c>
      <c r="E943" s="22" t="s">
        <v>7255</v>
      </c>
      <c r="F943" s="22" t="s">
        <v>7256</v>
      </c>
      <c r="G943" s="16" t="s">
        <v>1952</v>
      </c>
      <c r="H943" s="34">
        <v>24000</v>
      </c>
      <c r="I943" s="13">
        <v>0</v>
      </c>
      <c r="J943" s="34">
        <v>0</v>
      </c>
      <c r="K943" s="14" t="s">
        <v>7252</v>
      </c>
      <c r="L943" s="15" t="s">
        <v>7257</v>
      </c>
      <c r="M943" s="6"/>
    </row>
    <row r="944" spans="1:13" s="86" customFormat="1" ht="25.5">
      <c r="A944" s="21">
        <v>90</v>
      </c>
      <c r="B944" s="6">
        <v>18</v>
      </c>
      <c r="C944" s="15" t="s">
        <v>7258</v>
      </c>
      <c r="D944" s="15" t="s">
        <v>7259</v>
      </c>
      <c r="E944" s="22" t="s">
        <v>7260</v>
      </c>
      <c r="F944" s="22" t="s">
        <v>7261</v>
      </c>
      <c r="G944" s="16" t="s">
        <v>1952</v>
      </c>
      <c r="H944" s="34">
        <v>540</v>
      </c>
      <c r="I944" s="13">
        <v>0</v>
      </c>
      <c r="J944" s="34">
        <v>0</v>
      </c>
      <c r="K944" s="14" t="s">
        <v>7246</v>
      </c>
      <c r="L944" s="15" t="s">
        <v>7262</v>
      </c>
      <c r="M944" s="6"/>
    </row>
    <row r="945" spans="1:13" s="86" customFormat="1" ht="25.5">
      <c r="A945" s="21">
        <v>91</v>
      </c>
      <c r="B945" s="6">
        <v>19</v>
      </c>
      <c r="C945" s="15" t="s">
        <v>7263</v>
      </c>
      <c r="D945" s="15" t="s">
        <v>7264</v>
      </c>
      <c r="E945" s="22" t="s">
        <v>7265</v>
      </c>
      <c r="F945" s="22" t="s">
        <v>7266</v>
      </c>
      <c r="G945" s="16" t="s">
        <v>1448</v>
      </c>
      <c r="H945" s="34">
        <v>300</v>
      </c>
      <c r="I945" s="13">
        <v>0</v>
      </c>
      <c r="J945" s="34">
        <v>0</v>
      </c>
      <c r="K945" s="14" t="s">
        <v>7267</v>
      </c>
      <c r="L945" s="15" t="s">
        <v>7268</v>
      </c>
      <c r="M945" s="6"/>
    </row>
    <row r="946" spans="1:13" s="86" customFormat="1" ht="25.5">
      <c r="A946" s="21">
        <v>92</v>
      </c>
      <c r="B946" s="6">
        <v>20</v>
      </c>
      <c r="C946" s="15" t="s">
        <v>7269</v>
      </c>
      <c r="D946" s="15" t="s">
        <v>7238</v>
      </c>
      <c r="E946" s="22" t="s">
        <v>7270</v>
      </c>
      <c r="F946" s="22" t="s">
        <v>7271</v>
      </c>
      <c r="G946" s="16"/>
      <c r="H946" s="34">
        <v>22426</v>
      </c>
      <c r="I946" s="13">
        <v>0</v>
      </c>
      <c r="J946" s="34">
        <v>0</v>
      </c>
      <c r="K946" s="14" t="s">
        <v>7272</v>
      </c>
      <c r="L946" s="15" t="s">
        <v>7273</v>
      </c>
      <c r="M946" s="6"/>
    </row>
    <row r="947" spans="1:13" s="86" customFormat="1" ht="25.5">
      <c r="A947" s="21">
        <v>93</v>
      </c>
      <c r="B947" s="6">
        <v>21</v>
      </c>
      <c r="C947" s="15" t="s">
        <v>7274</v>
      </c>
      <c r="D947" s="15" t="s">
        <v>2345</v>
      </c>
      <c r="E947" s="22" t="s">
        <v>7275</v>
      </c>
      <c r="F947" s="22" t="s">
        <v>7276</v>
      </c>
      <c r="G947" s="16"/>
      <c r="H947" s="34">
        <v>200</v>
      </c>
      <c r="I947" s="13">
        <v>0</v>
      </c>
      <c r="J947" s="34">
        <v>0</v>
      </c>
      <c r="K947" s="14" t="s">
        <v>7277</v>
      </c>
      <c r="L947" s="15" t="s">
        <v>7278</v>
      </c>
      <c r="M947" s="6"/>
    </row>
    <row r="948" spans="1:13" s="86" customFormat="1" ht="12.75">
      <c r="A948" s="21">
        <v>94</v>
      </c>
      <c r="B948" s="6">
        <v>22</v>
      </c>
      <c r="C948" s="15" t="s">
        <v>7279</v>
      </c>
      <c r="D948" s="15" t="s">
        <v>7280</v>
      </c>
      <c r="E948" s="22" t="s">
        <v>7281</v>
      </c>
      <c r="F948" s="22" t="s">
        <v>7282</v>
      </c>
      <c r="G948" s="16"/>
      <c r="H948" s="34">
        <v>1200</v>
      </c>
      <c r="I948" s="13">
        <v>0</v>
      </c>
      <c r="J948" s="34">
        <v>0</v>
      </c>
      <c r="K948" s="14" t="s">
        <v>7283</v>
      </c>
      <c r="L948" s="15" t="s">
        <v>7284</v>
      </c>
      <c r="M948" s="6"/>
    </row>
    <row r="949" spans="1:13" s="86" customFormat="1" ht="25.5">
      <c r="A949" s="21">
        <v>95</v>
      </c>
      <c r="B949" s="6">
        <v>23</v>
      </c>
      <c r="C949" s="15" t="s">
        <v>7285</v>
      </c>
      <c r="D949" s="15" t="s">
        <v>7280</v>
      </c>
      <c r="E949" s="22" t="s">
        <v>7286</v>
      </c>
      <c r="F949" s="22" t="s">
        <v>7287</v>
      </c>
      <c r="G949" s="16"/>
      <c r="H949" s="34">
        <v>3200</v>
      </c>
      <c r="I949" s="13">
        <v>0</v>
      </c>
      <c r="J949" s="34">
        <v>0</v>
      </c>
      <c r="K949" s="14" t="s">
        <v>7277</v>
      </c>
      <c r="L949" s="15" t="s">
        <v>7288</v>
      </c>
      <c r="M949" s="6"/>
    </row>
    <row r="950" spans="1:13" s="86" customFormat="1" ht="25.5">
      <c r="A950" s="21">
        <v>96</v>
      </c>
      <c r="B950" s="6">
        <v>24</v>
      </c>
      <c r="C950" s="15" t="s">
        <v>7289</v>
      </c>
      <c r="D950" s="15" t="s">
        <v>7290</v>
      </c>
      <c r="E950" s="22" t="s">
        <v>7291</v>
      </c>
      <c r="F950" s="22" t="s">
        <v>7292</v>
      </c>
      <c r="G950" s="16"/>
      <c r="H950" s="34">
        <v>2319</v>
      </c>
      <c r="I950" s="13">
        <v>0</v>
      </c>
      <c r="J950" s="34">
        <v>0</v>
      </c>
      <c r="K950" s="14" t="s">
        <v>7293</v>
      </c>
      <c r="L950" s="15" t="s">
        <v>7294</v>
      </c>
      <c r="M950" s="6"/>
    </row>
    <row r="951" spans="1:13" s="86" customFormat="1" ht="25.5">
      <c r="A951" s="21">
        <v>97</v>
      </c>
      <c r="B951" s="6">
        <v>25</v>
      </c>
      <c r="C951" s="15" t="s">
        <v>7295</v>
      </c>
      <c r="D951" s="15" t="s">
        <v>7290</v>
      </c>
      <c r="E951" s="22" t="s">
        <v>7296</v>
      </c>
      <c r="F951" s="22" t="s">
        <v>7297</v>
      </c>
      <c r="G951" s="16"/>
      <c r="H951" s="34">
        <v>50200</v>
      </c>
      <c r="I951" s="13">
        <v>0</v>
      </c>
      <c r="J951" s="34">
        <v>0</v>
      </c>
      <c r="K951" s="14" t="s">
        <v>7293</v>
      </c>
      <c r="L951" s="15" t="s">
        <v>7298</v>
      </c>
      <c r="M951" s="6"/>
    </row>
    <row r="952" spans="1:13" s="86" customFormat="1" ht="25.5">
      <c r="A952" s="21">
        <v>98</v>
      </c>
      <c r="B952" s="6">
        <v>26</v>
      </c>
      <c r="C952" s="15" t="s">
        <v>7299</v>
      </c>
      <c r="D952" s="15" t="s">
        <v>7290</v>
      </c>
      <c r="E952" s="22" t="s">
        <v>7300</v>
      </c>
      <c r="F952" s="22" t="s">
        <v>7301</v>
      </c>
      <c r="G952" s="16"/>
      <c r="H952" s="34">
        <v>23690</v>
      </c>
      <c r="I952" s="13">
        <v>0</v>
      </c>
      <c r="J952" s="34">
        <v>0</v>
      </c>
      <c r="K952" s="14" t="s">
        <v>7293</v>
      </c>
      <c r="L952" s="15" t="s">
        <v>7302</v>
      </c>
      <c r="M952" s="6"/>
    </row>
    <row r="953" spans="1:13" s="86" customFormat="1" ht="25.5">
      <c r="A953" s="21">
        <v>99</v>
      </c>
      <c r="B953" s="6">
        <v>27</v>
      </c>
      <c r="C953" s="15" t="s">
        <v>7303</v>
      </c>
      <c r="D953" s="15" t="s">
        <v>7290</v>
      </c>
      <c r="E953" s="22" t="s">
        <v>7296</v>
      </c>
      <c r="F953" s="22" t="s">
        <v>7304</v>
      </c>
      <c r="G953" s="16"/>
      <c r="H953" s="34">
        <v>6604</v>
      </c>
      <c r="I953" s="13">
        <v>0</v>
      </c>
      <c r="J953" s="34">
        <v>0</v>
      </c>
      <c r="K953" s="14" t="s">
        <v>7283</v>
      </c>
      <c r="L953" s="15" t="s">
        <v>7305</v>
      </c>
      <c r="M953" s="6"/>
    </row>
    <row r="954" spans="1:13" s="86" customFormat="1" ht="76.5">
      <c r="A954" s="21">
        <v>100</v>
      </c>
      <c r="B954" s="6">
        <v>28</v>
      </c>
      <c r="C954" s="15" t="s">
        <v>7306</v>
      </c>
      <c r="D954" s="15" t="s">
        <v>7238</v>
      </c>
      <c r="E954" s="22" t="s">
        <v>7307</v>
      </c>
      <c r="F954" s="22" t="s">
        <v>7308</v>
      </c>
      <c r="G954" s="16"/>
      <c r="H954" s="34">
        <v>1000</v>
      </c>
      <c r="I954" s="13">
        <v>0</v>
      </c>
      <c r="J954" s="34">
        <v>0</v>
      </c>
      <c r="K954" s="14" t="s">
        <v>7309</v>
      </c>
      <c r="L954" s="15" t="s">
        <v>7310</v>
      </c>
      <c r="M954" s="6"/>
    </row>
    <row r="955" spans="1:13" s="86" customFormat="1" ht="25.5">
      <c r="A955" s="21">
        <v>101</v>
      </c>
      <c r="B955" s="6">
        <v>29</v>
      </c>
      <c r="C955" s="15" t="s">
        <v>7311</v>
      </c>
      <c r="D955" s="15" t="s">
        <v>7238</v>
      </c>
      <c r="E955" s="22" t="s">
        <v>7307</v>
      </c>
      <c r="F955" s="22" t="s">
        <v>7312</v>
      </c>
      <c r="G955" s="16"/>
      <c r="H955" s="34">
        <v>1500</v>
      </c>
      <c r="I955" s="13">
        <v>0</v>
      </c>
      <c r="J955" s="34">
        <v>0</v>
      </c>
      <c r="K955" s="14" t="s">
        <v>7309</v>
      </c>
      <c r="L955" s="15" t="s">
        <v>7313</v>
      </c>
      <c r="M955" s="6"/>
    </row>
    <row r="956" spans="1:13" s="86" customFormat="1" ht="25.5">
      <c r="A956" s="21">
        <v>102</v>
      </c>
      <c r="B956" s="6">
        <v>30</v>
      </c>
      <c r="C956" s="15" t="s">
        <v>7314</v>
      </c>
      <c r="D956" s="15" t="s">
        <v>7238</v>
      </c>
      <c r="E956" s="22" t="s">
        <v>7315</v>
      </c>
      <c r="F956" s="22" t="s">
        <v>7316</v>
      </c>
      <c r="G956" s="16"/>
      <c r="H956" s="34">
        <v>200</v>
      </c>
      <c r="I956" s="13">
        <v>0</v>
      </c>
      <c r="J956" s="34">
        <v>0</v>
      </c>
      <c r="K956" s="14" t="s">
        <v>7309</v>
      </c>
      <c r="L956" s="15" t="s">
        <v>7317</v>
      </c>
      <c r="M956" s="6"/>
    </row>
    <row r="957" spans="1:13" s="86" customFormat="1" ht="25.5">
      <c r="A957" s="21">
        <v>103</v>
      </c>
      <c r="B957" s="6">
        <v>1</v>
      </c>
      <c r="C957" s="15" t="s">
        <v>7318</v>
      </c>
      <c r="D957" s="15" t="s">
        <v>7319</v>
      </c>
      <c r="E957" s="22" t="s">
        <v>7320</v>
      </c>
      <c r="F957" s="22" t="s">
        <v>7321</v>
      </c>
      <c r="G957" s="16" t="s">
        <v>1448</v>
      </c>
      <c r="H957" s="34">
        <v>20200</v>
      </c>
      <c r="I957" s="13">
        <v>0</v>
      </c>
      <c r="J957" s="34">
        <v>0</v>
      </c>
      <c r="K957" s="14" t="s">
        <v>6986</v>
      </c>
      <c r="L957" s="15" t="s">
        <v>7322</v>
      </c>
      <c r="M957" s="6"/>
    </row>
    <row r="958" spans="1:13" s="86" customFormat="1" ht="25.5">
      <c r="A958" s="21">
        <v>104</v>
      </c>
      <c r="B958" s="6">
        <v>2</v>
      </c>
      <c r="C958" s="15" t="s">
        <v>7323</v>
      </c>
      <c r="D958" s="15" t="s">
        <v>7324</v>
      </c>
      <c r="E958" s="22" t="s">
        <v>7325</v>
      </c>
      <c r="F958" s="22" t="s">
        <v>7326</v>
      </c>
      <c r="G958" s="16" t="s">
        <v>1448</v>
      </c>
      <c r="H958" s="34">
        <v>8275</v>
      </c>
      <c r="I958" s="13">
        <v>0</v>
      </c>
      <c r="J958" s="34">
        <v>0</v>
      </c>
      <c r="K958" s="14">
        <v>42458</v>
      </c>
      <c r="L958" s="15" t="s">
        <v>7327</v>
      </c>
      <c r="M958" s="6"/>
    </row>
    <row r="959" spans="1:13" s="86" customFormat="1" ht="25.5">
      <c r="A959" s="21">
        <v>105</v>
      </c>
      <c r="B959" s="6">
        <v>3</v>
      </c>
      <c r="C959" s="15" t="s">
        <v>7328</v>
      </c>
      <c r="D959" s="15" t="s">
        <v>7324</v>
      </c>
      <c r="E959" s="22" t="s">
        <v>7329</v>
      </c>
      <c r="F959" s="22" t="s">
        <v>7330</v>
      </c>
      <c r="G959" s="16" t="s">
        <v>1448</v>
      </c>
      <c r="H959" s="34">
        <v>10000</v>
      </c>
      <c r="I959" s="13">
        <v>0</v>
      </c>
      <c r="J959" s="34">
        <v>0</v>
      </c>
      <c r="K959" s="14">
        <v>42447</v>
      </c>
      <c r="L959" s="15" t="s">
        <v>7331</v>
      </c>
      <c r="M959" s="6"/>
    </row>
    <row r="960" spans="1:13" s="86" customFormat="1" ht="25.5">
      <c r="A960" s="21">
        <v>106</v>
      </c>
      <c r="B960" s="6">
        <v>4</v>
      </c>
      <c r="C960" s="15" t="s">
        <v>7332</v>
      </c>
      <c r="D960" s="15" t="s">
        <v>7324</v>
      </c>
      <c r="E960" s="22" t="s">
        <v>7333</v>
      </c>
      <c r="F960" s="22" t="s">
        <v>7334</v>
      </c>
      <c r="G960" s="16" t="s">
        <v>1448</v>
      </c>
      <c r="H960" s="34">
        <v>8262</v>
      </c>
      <c r="I960" s="13">
        <v>0</v>
      </c>
      <c r="J960" s="34">
        <v>0</v>
      </c>
      <c r="K960" s="14">
        <v>42447</v>
      </c>
      <c r="L960" s="15" t="s">
        <v>7335</v>
      </c>
      <c r="M960" s="6"/>
    </row>
    <row r="961" spans="1:13" s="86" customFormat="1" ht="25.5">
      <c r="A961" s="21">
        <v>107</v>
      </c>
      <c r="B961" s="6">
        <v>5</v>
      </c>
      <c r="C961" s="15" t="s">
        <v>7336</v>
      </c>
      <c r="D961" s="15" t="s">
        <v>7324</v>
      </c>
      <c r="E961" s="22" t="s">
        <v>7337</v>
      </c>
      <c r="F961" s="22" t="s">
        <v>7338</v>
      </c>
      <c r="G961" s="16" t="s">
        <v>1448</v>
      </c>
      <c r="H961" s="34">
        <v>180</v>
      </c>
      <c r="I961" s="13">
        <v>0</v>
      </c>
      <c r="J961" s="34">
        <v>0</v>
      </c>
      <c r="K961" s="14">
        <v>42447</v>
      </c>
      <c r="L961" s="15" t="s">
        <v>7339</v>
      </c>
      <c r="M961" s="6"/>
    </row>
    <row r="962" spans="1:13" s="86" customFormat="1" ht="25.5">
      <c r="A962" s="21">
        <v>108</v>
      </c>
      <c r="B962" s="6">
        <v>6</v>
      </c>
      <c r="C962" s="15" t="s">
        <v>7340</v>
      </c>
      <c r="D962" s="15" t="s">
        <v>7341</v>
      </c>
      <c r="E962" s="22" t="s">
        <v>7342</v>
      </c>
      <c r="F962" s="22" t="s">
        <v>7343</v>
      </c>
      <c r="G962" s="16" t="s">
        <v>1448</v>
      </c>
      <c r="H962" s="34">
        <v>9000</v>
      </c>
      <c r="I962" s="13">
        <v>0</v>
      </c>
      <c r="J962" s="34">
        <v>0</v>
      </c>
      <c r="K962" s="14">
        <v>42452</v>
      </c>
      <c r="L962" s="15" t="s">
        <v>7344</v>
      </c>
      <c r="M962" s="6"/>
    </row>
    <row r="963" spans="1:13" s="86" customFormat="1" ht="25.5">
      <c r="A963" s="21">
        <v>109</v>
      </c>
      <c r="B963" s="6">
        <v>7</v>
      </c>
      <c r="C963" s="15" t="s">
        <v>7345</v>
      </c>
      <c r="D963" s="15" t="s">
        <v>7346</v>
      </c>
      <c r="E963" s="22" t="s">
        <v>7347</v>
      </c>
      <c r="F963" s="22" t="s">
        <v>7348</v>
      </c>
      <c r="G963" s="16" t="s">
        <v>1448</v>
      </c>
      <c r="H963" s="34">
        <v>8020</v>
      </c>
      <c r="I963" s="13">
        <v>0</v>
      </c>
      <c r="J963" s="34">
        <v>0</v>
      </c>
      <c r="K963" s="14">
        <v>42457</v>
      </c>
      <c r="L963" s="15" t="s">
        <v>7349</v>
      </c>
      <c r="M963" s="6"/>
    </row>
    <row r="964" spans="1:13" s="86" customFormat="1" ht="25.5">
      <c r="A964" s="21">
        <v>110</v>
      </c>
      <c r="B964" s="6">
        <v>8</v>
      </c>
      <c r="C964" s="15" t="s">
        <v>7350</v>
      </c>
      <c r="D964" s="15" t="s">
        <v>7346</v>
      </c>
      <c r="E964" s="22" t="s">
        <v>7351</v>
      </c>
      <c r="F964" s="22" t="s">
        <v>7352</v>
      </c>
      <c r="G964" s="16" t="s">
        <v>1448</v>
      </c>
      <c r="H964" s="34">
        <v>4910</v>
      </c>
      <c r="I964" s="13">
        <v>0</v>
      </c>
      <c r="J964" s="34">
        <v>0</v>
      </c>
      <c r="K964" s="14">
        <v>42136</v>
      </c>
      <c r="L964" s="15" t="s">
        <v>7353</v>
      </c>
      <c r="M964" s="6"/>
    </row>
    <row r="965" spans="1:13" s="86" customFormat="1" ht="25.5">
      <c r="A965" s="21">
        <v>111</v>
      </c>
      <c r="B965" s="6">
        <v>9</v>
      </c>
      <c r="C965" s="15" t="s">
        <v>7354</v>
      </c>
      <c r="D965" s="15" t="s">
        <v>7346</v>
      </c>
      <c r="E965" s="22" t="s">
        <v>7355</v>
      </c>
      <c r="F965" s="22" t="s">
        <v>7356</v>
      </c>
      <c r="G965" s="16" t="s">
        <v>1448</v>
      </c>
      <c r="H965" s="34">
        <v>130755</v>
      </c>
      <c r="I965" s="13">
        <v>0</v>
      </c>
      <c r="J965" s="34">
        <v>0</v>
      </c>
      <c r="K965" s="14">
        <v>42457</v>
      </c>
      <c r="L965" s="15" t="s">
        <v>7357</v>
      </c>
      <c r="M965" s="6"/>
    </row>
    <row r="966" spans="1:13" s="86" customFormat="1" ht="25.5">
      <c r="A966" s="21">
        <v>112</v>
      </c>
      <c r="B966" s="6">
        <v>10</v>
      </c>
      <c r="C966" s="15" t="s">
        <v>7358</v>
      </c>
      <c r="D966" s="15" t="s">
        <v>7346</v>
      </c>
      <c r="E966" s="22" t="s">
        <v>7359</v>
      </c>
      <c r="F966" s="22" t="s">
        <v>7360</v>
      </c>
      <c r="G966" s="16" t="s">
        <v>1448</v>
      </c>
      <c r="H966" s="34">
        <v>15280</v>
      </c>
      <c r="I966" s="13">
        <v>0</v>
      </c>
      <c r="J966" s="34">
        <v>0</v>
      </c>
      <c r="K966" s="14">
        <v>42457</v>
      </c>
      <c r="L966" s="15" t="s">
        <v>7361</v>
      </c>
      <c r="M966" s="6"/>
    </row>
    <row r="967" spans="1:13" s="86" customFormat="1" ht="25.5">
      <c r="A967" s="21">
        <v>113</v>
      </c>
      <c r="B967" s="6">
        <v>11</v>
      </c>
      <c r="C967" s="15" t="s">
        <v>7362</v>
      </c>
      <c r="D967" s="15" t="s">
        <v>7346</v>
      </c>
      <c r="E967" s="22" t="s">
        <v>7363</v>
      </c>
      <c r="F967" s="22" t="s">
        <v>7364</v>
      </c>
      <c r="G967" s="16" t="s">
        <v>1448</v>
      </c>
      <c r="H967" s="34">
        <v>20000</v>
      </c>
      <c r="I967" s="13">
        <v>0</v>
      </c>
      <c r="J967" s="34">
        <v>0</v>
      </c>
      <c r="K967" s="14">
        <v>42457</v>
      </c>
      <c r="L967" s="15" t="s">
        <v>6886</v>
      </c>
      <c r="M967" s="6"/>
    </row>
    <row r="968" spans="1:13" s="86" customFormat="1" ht="25.5">
      <c r="A968" s="21">
        <v>114</v>
      </c>
      <c r="B968" s="6">
        <v>12</v>
      </c>
      <c r="C968" s="15" t="s">
        <v>7365</v>
      </c>
      <c r="D968" s="15" t="s">
        <v>7341</v>
      </c>
      <c r="E968" s="22" t="s">
        <v>7366</v>
      </c>
      <c r="F968" s="22" t="s">
        <v>7367</v>
      </c>
      <c r="G968" s="16" t="s">
        <v>1448</v>
      </c>
      <c r="H968" s="34">
        <v>2950</v>
      </c>
      <c r="I968" s="13">
        <v>0</v>
      </c>
      <c r="J968" s="34">
        <v>0</v>
      </c>
      <c r="K968" s="14">
        <v>42452</v>
      </c>
      <c r="L968" s="15" t="s">
        <v>7368</v>
      </c>
      <c r="M968" s="6"/>
    </row>
    <row r="969" spans="1:13" s="86" customFormat="1" ht="25.5">
      <c r="A969" s="21">
        <v>115</v>
      </c>
      <c r="B969" s="6">
        <v>13</v>
      </c>
      <c r="C969" s="15" t="s">
        <v>7369</v>
      </c>
      <c r="D969" s="15" t="s">
        <v>7370</v>
      </c>
      <c r="E969" s="22" t="s">
        <v>7371</v>
      </c>
      <c r="F969" s="22" t="s">
        <v>7372</v>
      </c>
      <c r="G969" s="16" t="s">
        <v>1448</v>
      </c>
      <c r="H969" s="34">
        <v>10926</v>
      </c>
      <c r="I969" s="13">
        <v>0</v>
      </c>
      <c r="J969" s="34">
        <v>0</v>
      </c>
      <c r="K969" s="14">
        <v>75430</v>
      </c>
      <c r="L969" s="15" t="s">
        <v>7373</v>
      </c>
      <c r="M969" s="6"/>
    </row>
    <row r="970" spans="1:13" s="86" customFormat="1" ht="25.5">
      <c r="A970" s="21">
        <v>116</v>
      </c>
      <c r="B970" s="6">
        <v>14</v>
      </c>
      <c r="C970" s="15" t="s">
        <v>7374</v>
      </c>
      <c r="D970" s="15" t="s">
        <v>7370</v>
      </c>
      <c r="E970" s="22" t="s">
        <v>7375</v>
      </c>
      <c r="F970" s="22" t="s">
        <v>7376</v>
      </c>
      <c r="G970" s="16" t="s">
        <v>1448</v>
      </c>
      <c r="H970" s="34">
        <v>21835</v>
      </c>
      <c r="I970" s="13">
        <v>0</v>
      </c>
      <c r="J970" s="34">
        <v>0</v>
      </c>
      <c r="K970" s="14">
        <v>42185</v>
      </c>
      <c r="L970" s="15" t="s">
        <v>7377</v>
      </c>
      <c r="M970" s="6"/>
    </row>
    <row r="971" spans="1:13" s="86" customFormat="1" ht="25.5">
      <c r="A971" s="21">
        <v>117</v>
      </c>
      <c r="B971" s="6">
        <v>15</v>
      </c>
      <c r="C971" s="15" t="s">
        <v>7378</v>
      </c>
      <c r="D971" s="15" t="s">
        <v>7370</v>
      </c>
      <c r="E971" s="22" t="s">
        <v>7379</v>
      </c>
      <c r="F971" s="22" t="s">
        <v>7380</v>
      </c>
      <c r="G971" s="16" t="s">
        <v>1448</v>
      </c>
      <c r="H971" s="34">
        <v>14423</v>
      </c>
      <c r="I971" s="13">
        <v>0</v>
      </c>
      <c r="J971" s="34">
        <v>0</v>
      </c>
      <c r="K971" s="14">
        <v>42097</v>
      </c>
      <c r="L971" s="15" t="s">
        <v>7381</v>
      </c>
      <c r="M971" s="6"/>
    </row>
    <row r="972" spans="1:13" s="86" customFormat="1" ht="25.5">
      <c r="A972" s="21">
        <v>118</v>
      </c>
      <c r="B972" s="6">
        <v>16</v>
      </c>
      <c r="C972" s="15" t="s">
        <v>7382</v>
      </c>
      <c r="D972" s="15" t="s">
        <v>7370</v>
      </c>
      <c r="E972" s="22" t="s">
        <v>7383</v>
      </c>
      <c r="F972" s="22" t="s">
        <v>7384</v>
      </c>
      <c r="G972" s="16" t="s">
        <v>1448</v>
      </c>
      <c r="H972" s="34">
        <v>5000</v>
      </c>
      <c r="I972" s="13">
        <v>0</v>
      </c>
      <c r="J972" s="34">
        <v>0</v>
      </c>
      <c r="K972" s="14">
        <v>42185</v>
      </c>
      <c r="L972" s="15" t="s">
        <v>7385</v>
      </c>
      <c r="M972" s="6"/>
    </row>
    <row r="973" spans="1:13" s="86" customFormat="1" ht="25.5">
      <c r="A973" s="21">
        <v>119</v>
      </c>
      <c r="B973" s="6">
        <v>17</v>
      </c>
      <c r="C973" s="15" t="s">
        <v>7386</v>
      </c>
      <c r="D973" s="15" t="s">
        <v>7370</v>
      </c>
      <c r="E973" s="22" t="s">
        <v>7387</v>
      </c>
      <c r="F973" s="22" t="s">
        <v>7388</v>
      </c>
      <c r="G973" s="16" t="s">
        <v>1448</v>
      </c>
      <c r="H973" s="34">
        <v>5000</v>
      </c>
      <c r="I973" s="13">
        <v>0</v>
      </c>
      <c r="J973" s="34">
        <v>0</v>
      </c>
      <c r="K973" s="14">
        <v>42097</v>
      </c>
      <c r="L973" s="15" t="s">
        <v>7389</v>
      </c>
      <c r="M973" s="6"/>
    </row>
    <row r="974" spans="1:13" s="86" customFormat="1" ht="12.75">
      <c r="A974" s="21">
        <v>120</v>
      </c>
      <c r="B974" s="6">
        <v>18</v>
      </c>
      <c r="C974" s="15" t="s">
        <v>7390</v>
      </c>
      <c r="D974" s="15" t="s">
        <v>7391</v>
      </c>
      <c r="E974" s="22" t="s">
        <v>7392</v>
      </c>
      <c r="F974" s="22" t="s">
        <v>7393</v>
      </c>
      <c r="G974" s="16" t="s">
        <v>1448</v>
      </c>
      <c r="H974" s="34">
        <v>4700</v>
      </c>
      <c r="I974" s="13">
        <v>0</v>
      </c>
      <c r="J974" s="34">
        <v>0</v>
      </c>
      <c r="K974" s="14" t="s">
        <v>7394</v>
      </c>
      <c r="L974" s="15" t="s">
        <v>7395</v>
      </c>
      <c r="M974" s="6"/>
    </row>
    <row r="975" spans="1:13" s="86" customFormat="1" ht="25.5">
      <c r="A975" s="21">
        <v>121</v>
      </c>
      <c r="B975" s="6">
        <v>19</v>
      </c>
      <c r="C975" s="15" t="s">
        <v>7396</v>
      </c>
      <c r="D975" s="15" t="s">
        <v>7397</v>
      </c>
      <c r="E975" s="22" t="s">
        <v>7398</v>
      </c>
      <c r="F975" s="22" t="s">
        <v>7399</v>
      </c>
      <c r="G975" s="16" t="s">
        <v>1448</v>
      </c>
      <c r="H975" s="34">
        <v>5000</v>
      </c>
      <c r="I975" s="13">
        <v>0</v>
      </c>
      <c r="J975" s="34">
        <v>0</v>
      </c>
      <c r="K975" s="14">
        <v>42460</v>
      </c>
      <c r="L975" s="15" t="s">
        <v>7400</v>
      </c>
      <c r="M975" s="6"/>
    </row>
    <row r="976" spans="1:13" s="86" customFormat="1" ht="25.5">
      <c r="A976" s="21">
        <v>122</v>
      </c>
      <c r="B976" s="6">
        <v>20</v>
      </c>
      <c r="C976" s="15" t="s">
        <v>7401</v>
      </c>
      <c r="D976" s="15" t="s">
        <v>7397</v>
      </c>
      <c r="E976" s="22" t="s">
        <v>7402</v>
      </c>
      <c r="F976" s="22" t="s">
        <v>7403</v>
      </c>
      <c r="G976" s="16" t="s">
        <v>1448</v>
      </c>
      <c r="H976" s="34">
        <v>5000</v>
      </c>
      <c r="I976" s="13">
        <v>0</v>
      </c>
      <c r="J976" s="34">
        <v>0</v>
      </c>
      <c r="K976" s="14">
        <v>42293</v>
      </c>
      <c r="L976" s="15" t="s">
        <v>7404</v>
      </c>
      <c r="M976" s="6"/>
    </row>
    <row r="977" spans="1:13" s="86" customFormat="1" ht="25.5">
      <c r="A977" s="21">
        <v>123</v>
      </c>
      <c r="B977" s="6">
        <v>21</v>
      </c>
      <c r="C977" s="15" t="s">
        <v>7405</v>
      </c>
      <c r="D977" s="15" t="s">
        <v>7406</v>
      </c>
      <c r="E977" s="22" t="s">
        <v>7407</v>
      </c>
      <c r="F977" s="22" t="s">
        <v>7408</v>
      </c>
      <c r="G977" s="16" t="s">
        <v>1448</v>
      </c>
      <c r="H977" s="34">
        <v>29450</v>
      </c>
      <c r="I977" s="13">
        <v>0</v>
      </c>
      <c r="J977" s="34">
        <v>0</v>
      </c>
      <c r="K977" s="14">
        <v>42454</v>
      </c>
      <c r="L977" s="15" t="s">
        <v>7409</v>
      </c>
      <c r="M977" s="6"/>
    </row>
    <row r="978" spans="1:13" s="86" customFormat="1" ht="25.5">
      <c r="A978" s="21">
        <v>124</v>
      </c>
      <c r="B978" s="6">
        <v>22</v>
      </c>
      <c r="C978" s="15" t="s">
        <v>7410</v>
      </c>
      <c r="D978" s="15" t="s">
        <v>7406</v>
      </c>
      <c r="E978" s="22" t="s">
        <v>7411</v>
      </c>
      <c r="F978" s="22" t="s">
        <v>7412</v>
      </c>
      <c r="G978" s="16" t="s">
        <v>1448</v>
      </c>
      <c r="H978" s="34">
        <v>3752</v>
      </c>
      <c r="I978" s="13">
        <v>0</v>
      </c>
      <c r="J978" s="34">
        <v>0</v>
      </c>
      <c r="K978" s="14">
        <v>42454</v>
      </c>
      <c r="L978" s="15" t="s">
        <v>7413</v>
      </c>
      <c r="M978" s="6"/>
    </row>
    <row r="979" spans="1:13" s="86" customFormat="1" ht="25.5">
      <c r="A979" s="21">
        <v>125</v>
      </c>
      <c r="B979" s="6">
        <v>23</v>
      </c>
      <c r="C979" s="15" t="s">
        <v>7414</v>
      </c>
      <c r="D979" s="15" t="s">
        <v>7406</v>
      </c>
      <c r="E979" s="22" t="s">
        <v>7415</v>
      </c>
      <c r="F979" s="22" t="s">
        <v>7416</v>
      </c>
      <c r="G979" s="16" t="s">
        <v>1448</v>
      </c>
      <c r="H979" s="34">
        <v>8666</v>
      </c>
      <c r="I979" s="13">
        <v>0</v>
      </c>
      <c r="J979" s="34">
        <v>0</v>
      </c>
      <c r="K979" s="14">
        <v>42454</v>
      </c>
      <c r="L979" s="15" t="s">
        <v>7417</v>
      </c>
      <c r="M979" s="6"/>
    </row>
    <row r="980" spans="1:13" s="86" customFormat="1" ht="25.5">
      <c r="A980" s="21">
        <v>126</v>
      </c>
      <c r="B980" s="6">
        <v>24</v>
      </c>
      <c r="C980" s="15" t="s">
        <v>7418</v>
      </c>
      <c r="D980" s="15" t="s">
        <v>7419</v>
      </c>
      <c r="E980" s="22" t="s">
        <v>7420</v>
      </c>
      <c r="F980" s="22" t="s">
        <v>7421</v>
      </c>
      <c r="G980" s="16" t="s">
        <v>1448</v>
      </c>
      <c r="H980" s="34">
        <v>8800</v>
      </c>
      <c r="I980" s="13">
        <v>0</v>
      </c>
      <c r="J980" s="34">
        <v>0</v>
      </c>
      <c r="K980" s="14">
        <v>42395</v>
      </c>
      <c r="L980" s="15" t="s">
        <v>7422</v>
      </c>
      <c r="M980" s="6"/>
    </row>
    <row r="981" spans="1:13" s="86" customFormat="1" ht="25.5">
      <c r="A981" s="21">
        <v>127</v>
      </c>
      <c r="B981" s="6">
        <v>25</v>
      </c>
      <c r="C981" s="15" t="s">
        <v>7423</v>
      </c>
      <c r="D981" s="15" t="s">
        <v>7419</v>
      </c>
      <c r="E981" s="22" t="s">
        <v>7424</v>
      </c>
      <c r="F981" s="22" t="s">
        <v>7425</v>
      </c>
      <c r="G981" s="16" t="s">
        <v>1448</v>
      </c>
      <c r="H981" s="34">
        <v>15000</v>
      </c>
      <c r="I981" s="13">
        <v>0</v>
      </c>
      <c r="J981" s="34">
        <v>0</v>
      </c>
      <c r="K981" s="14">
        <v>42450</v>
      </c>
      <c r="L981" s="15" t="s">
        <v>7426</v>
      </c>
      <c r="M981" s="6"/>
    </row>
    <row r="982" spans="1:13" s="86" customFormat="1" ht="38.25">
      <c r="A982" s="21">
        <v>128</v>
      </c>
      <c r="B982" s="6">
        <v>26</v>
      </c>
      <c r="C982" s="15" t="s">
        <v>7427</v>
      </c>
      <c r="D982" s="15" t="s">
        <v>7419</v>
      </c>
      <c r="E982" s="22" t="s">
        <v>7428</v>
      </c>
      <c r="F982" s="22" t="s">
        <v>7429</v>
      </c>
      <c r="G982" s="16" t="s">
        <v>1448</v>
      </c>
      <c r="H982" s="34">
        <v>2714</v>
      </c>
      <c r="I982" s="13">
        <v>0</v>
      </c>
      <c r="J982" s="34">
        <v>0</v>
      </c>
      <c r="K982" s="14">
        <v>42450</v>
      </c>
      <c r="L982" s="15" t="s">
        <v>7430</v>
      </c>
      <c r="M982" s="6"/>
    </row>
    <row r="983" spans="1:13" s="86" customFormat="1" ht="25.5">
      <c r="A983" s="21">
        <v>129</v>
      </c>
      <c r="B983" s="6">
        <v>27</v>
      </c>
      <c r="C983" s="15" t="s">
        <v>7431</v>
      </c>
      <c r="D983" s="15" t="s">
        <v>7419</v>
      </c>
      <c r="E983" s="22" t="s">
        <v>7432</v>
      </c>
      <c r="F983" s="22" t="s">
        <v>7433</v>
      </c>
      <c r="G983" s="16" t="s">
        <v>1448</v>
      </c>
      <c r="H983" s="34">
        <v>5200</v>
      </c>
      <c r="I983" s="13">
        <v>0</v>
      </c>
      <c r="J983" s="34">
        <v>0</v>
      </c>
      <c r="K983" s="14">
        <v>42450</v>
      </c>
      <c r="L983" s="15" t="s">
        <v>7434</v>
      </c>
      <c r="M983" s="6"/>
    </row>
    <row r="984" spans="1:13" s="86" customFormat="1" ht="25.5">
      <c r="A984" s="21">
        <v>130</v>
      </c>
      <c r="B984" s="6">
        <v>28</v>
      </c>
      <c r="C984" s="15" t="s">
        <v>7435</v>
      </c>
      <c r="D984" s="15" t="s">
        <v>7419</v>
      </c>
      <c r="E984" s="22" t="s">
        <v>7436</v>
      </c>
      <c r="F984" s="22" t="s">
        <v>7437</v>
      </c>
      <c r="G984" s="16" t="s">
        <v>1448</v>
      </c>
      <c r="H984" s="34">
        <v>2450</v>
      </c>
      <c r="I984" s="13">
        <v>0</v>
      </c>
      <c r="J984" s="34">
        <v>0</v>
      </c>
      <c r="K984" s="14">
        <v>42450</v>
      </c>
      <c r="L984" s="15" t="s">
        <v>7438</v>
      </c>
      <c r="M984" s="6"/>
    </row>
    <row r="985" spans="1:13" s="86" customFormat="1" ht="25.5">
      <c r="A985" s="21">
        <v>131</v>
      </c>
      <c r="B985" s="6">
        <v>29</v>
      </c>
      <c r="C985" s="15" t="s">
        <v>7439</v>
      </c>
      <c r="D985" s="15" t="s">
        <v>7419</v>
      </c>
      <c r="E985" s="22" t="s">
        <v>7440</v>
      </c>
      <c r="F985" s="22" t="s">
        <v>7441</v>
      </c>
      <c r="G985" s="16" t="s">
        <v>1448</v>
      </c>
      <c r="H985" s="34">
        <v>15400</v>
      </c>
      <c r="I985" s="13">
        <v>0</v>
      </c>
      <c r="J985" s="34">
        <v>0</v>
      </c>
      <c r="K985" s="14">
        <v>42450</v>
      </c>
      <c r="L985" s="15" t="s">
        <v>7442</v>
      </c>
      <c r="M985" s="6"/>
    </row>
    <row r="986" spans="1:13" s="86" customFormat="1" ht="25.5">
      <c r="A986" s="21">
        <v>132</v>
      </c>
      <c r="B986" s="6">
        <v>30</v>
      </c>
      <c r="C986" s="15" t="s">
        <v>7354</v>
      </c>
      <c r="D986" s="15" t="s">
        <v>7346</v>
      </c>
      <c r="E986" s="22" t="s">
        <v>7443</v>
      </c>
      <c r="F986" s="22" t="s">
        <v>7444</v>
      </c>
      <c r="G986" s="16" t="s">
        <v>1448</v>
      </c>
      <c r="H986" s="34">
        <v>1547712</v>
      </c>
      <c r="I986" s="13">
        <v>0</v>
      </c>
      <c r="J986" s="34">
        <v>0</v>
      </c>
      <c r="K986" s="14">
        <v>42495</v>
      </c>
      <c r="L986" s="15" t="s">
        <v>7445</v>
      </c>
      <c r="M986" s="6"/>
    </row>
    <row r="987" spans="1:13" s="86" customFormat="1" ht="25.5">
      <c r="A987" s="21">
        <v>133</v>
      </c>
      <c r="B987" s="6">
        <v>31</v>
      </c>
      <c r="C987" s="15" t="s">
        <v>7354</v>
      </c>
      <c r="D987" s="15" t="s">
        <v>7346</v>
      </c>
      <c r="E987" s="22" t="s">
        <v>7443</v>
      </c>
      <c r="F987" s="22" t="s">
        <v>7446</v>
      </c>
      <c r="G987" s="16" t="s">
        <v>1952</v>
      </c>
      <c r="H987" s="34">
        <v>2159269</v>
      </c>
      <c r="I987" s="13">
        <v>0</v>
      </c>
      <c r="J987" s="34">
        <v>0</v>
      </c>
      <c r="K987" s="14">
        <v>42305</v>
      </c>
      <c r="L987" s="15" t="s">
        <v>7447</v>
      </c>
      <c r="M987" s="6"/>
    </row>
    <row r="988" spans="1:13" s="86" customFormat="1" ht="25.5">
      <c r="A988" s="21">
        <v>134</v>
      </c>
      <c r="B988" s="6">
        <v>32</v>
      </c>
      <c r="C988" s="15" t="s">
        <v>7448</v>
      </c>
      <c r="D988" s="15" t="s">
        <v>7341</v>
      </c>
      <c r="E988" s="22" t="s">
        <v>7449</v>
      </c>
      <c r="F988" s="22" t="s">
        <v>7450</v>
      </c>
      <c r="G988" s="16" t="s">
        <v>1952</v>
      </c>
      <c r="H988" s="34">
        <v>30000</v>
      </c>
      <c r="I988" s="13">
        <v>0</v>
      </c>
      <c r="J988" s="34">
        <v>0</v>
      </c>
      <c r="K988" s="14">
        <v>42472</v>
      </c>
      <c r="L988" s="15" t="s">
        <v>7451</v>
      </c>
      <c r="M988" s="6"/>
    </row>
    <row r="989" spans="1:13" s="86" customFormat="1" ht="25.5">
      <c r="A989" s="21">
        <v>135</v>
      </c>
      <c r="B989" s="6">
        <v>33</v>
      </c>
      <c r="C989" s="15" t="s">
        <v>7448</v>
      </c>
      <c r="D989" s="15" t="s">
        <v>7341</v>
      </c>
      <c r="E989" s="22" t="s">
        <v>7449</v>
      </c>
      <c r="F989" s="22" t="s">
        <v>7452</v>
      </c>
      <c r="G989" s="16" t="s">
        <v>1952</v>
      </c>
      <c r="H989" s="34">
        <v>15000</v>
      </c>
      <c r="I989" s="13">
        <v>0</v>
      </c>
      <c r="J989" s="34">
        <v>0</v>
      </c>
      <c r="K989" s="14">
        <v>42472</v>
      </c>
      <c r="L989" s="15" t="s">
        <v>7453</v>
      </c>
      <c r="M989" s="6"/>
    </row>
    <row r="990" spans="1:13" s="86" customFormat="1" ht="25.5">
      <c r="A990" s="21">
        <v>136</v>
      </c>
      <c r="B990" s="6">
        <v>34</v>
      </c>
      <c r="C990" s="15" t="s">
        <v>7448</v>
      </c>
      <c r="D990" s="15" t="s">
        <v>7341</v>
      </c>
      <c r="E990" s="22" t="s">
        <v>7449</v>
      </c>
      <c r="F990" s="22" t="s">
        <v>7454</v>
      </c>
      <c r="G990" s="16" t="s">
        <v>1448</v>
      </c>
      <c r="H990" s="34">
        <v>183507</v>
      </c>
      <c r="I990" s="13">
        <v>0</v>
      </c>
      <c r="J990" s="34">
        <v>0</v>
      </c>
      <c r="K990" s="14">
        <v>42472</v>
      </c>
      <c r="L990" s="15" t="s">
        <v>7455</v>
      </c>
      <c r="M990" s="6"/>
    </row>
    <row r="991" spans="1:13" s="86" customFormat="1" ht="25.5">
      <c r="A991" s="21">
        <v>137</v>
      </c>
      <c r="B991" s="6">
        <v>35</v>
      </c>
      <c r="C991" s="15" t="s">
        <v>7456</v>
      </c>
      <c r="D991" s="15" t="s">
        <v>7457</v>
      </c>
      <c r="E991" s="22" t="s">
        <v>7458</v>
      </c>
      <c r="F991" s="22" t="s">
        <v>7459</v>
      </c>
      <c r="G991" s="16" t="s">
        <v>1448</v>
      </c>
      <c r="H991" s="34">
        <v>857</v>
      </c>
      <c r="I991" s="13">
        <v>0</v>
      </c>
      <c r="J991" s="34">
        <v>0</v>
      </c>
      <c r="K991" s="14">
        <v>42598</v>
      </c>
      <c r="L991" s="15" t="s">
        <v>7460</v>
      </c>
      <c r="M991" s="6"/>
    </row>
    <row r="992" spans="1:13" s="86" customFormat="1" ht="25.5">
      <c r="A992" s="21">
        <v>138</v>
      </c>
      <c r="B992" s="6">
        <v>36</v>
      </c>
      <c r="C992" s="15" t="s">
        <v>7461</v>
      </c>
      <c r="D992" s="15" t="s">
        <v>7419</v>
      </c>
      <c r="E992" s="22" t="s">
        <v>7462</v>
      </c>
      <c r="F992" s="22" t="s">
        <v>7463</v>
      </c>
      <c r="G992" s="16" t="s">
        <v>1448</v>
      </c>
      <c r="H992" s="34">
        <v>895</v>
      </c>
      <c r="I992" s="13">
        <v>0</v>
      </c>
      <c r="J992" s="34">
        <v>0</v>
      </c>
      <c r="K992" s="14">
        <v>42625</v>
      </c>
      <c r="L992" s="15" t="s">
        <v>7464</v>
      </c>
      <c r="M992" s="6"/>
    </row>
    <row r="993" spans="1:13" s="86" customFormat="1" ht="25.5">
      <c r="A993" s="21">
        <v>139</v>
      </c>
      <c r="B993" s="6">
        <v>37</v>
      </c>
      <c r="C993" s="15" t="s">
        <v>7465</v>
      </c>
      <c r="D993" s="15" t="s">
        <v>7324</v>
      </c>
      <c r="E993" s="22" t="s">
        <v>7466</v>
      </c>
      <c r="F993" s="22" t="s">
        <v>7467</v>
      </c>
      <c r="G993" s="16" t="s">
        <v>1448</v>
      </c>
      <c r="H993" s="34">
        <v>26697</v>
      </c>
      <c r="I993" s="13">
        <v>0</v>
      </c>
      <c r="J993" s="34">
        <v>0</v>
      </c>
      <c r="K993" s="14">
        <v>42620</v>
      </c>
      <c r="L993" s="15" t="s">
        <v>7468</v>
      </c>
      <c r="M993" s="6"/>
    </row>
    <row r="994" spans="1:13" s="86" customFormat="1" ht="25.5">
      <c r="A994" s="21">
        <v>140</v>
      </c>
      <c r="B994" s="6">
        <v>38</v>
      </c>
      <c r="C994" s="15" t="s">
        <v>7469</v>
      </c>
      <c r="D994" s="15" t="s">
        <v>7319</v>
      </c>
      <c r="E994" s="22" t="s">
        <v>7470</v>
      </c>
      <c r="F994" s="22" t="s">
        <v>7471</v>
      </c>
      <c r="G994" s="16" t="s">
        <v>1448</v>
      </c>
      <c r="H994" s="34">
        <v>750</v>
      </c>
      <c r="I994" s="13">
        <v>0</v>
      </c>
      <c r="J994" s="34">
        <v>0</v>
      </c>
      <c r="K994" s="14" t="s">
        <v>6986</v>
      </c>
      <c r="L994" s="15" t="s">
        <v>7472</v>
      </c>
      <c r="M994" s="6"/>
    </row>
    <row r="995" spans="1:13" s="86" customFormat="1" ht="12.75">
      <c r="A995" s="21">
        <v>141</v>
      </c>
      <c r="B995" s="6">
        <v>39</v>
      </c>
      <c r="C995" s="15" t="s">
        <v>7473</v>
      </c>
      <c r="D995" s="15" t="s">
        <v>7391</v>
      </c>
      <c r="E995" s="22" t="s">
        <v>7474</v>
      </c>
      <c r="F995" s="22" t="s">
        <v>7475</v>
      </c>
      <c r="G995" s="16" t="s">
        <v>7476</v>
      </c>
      <c r="H995" s="34">
        <v>102920</v>
      </c>
      <c r="I995" s="13">
        <v>0</v>
      </c>
      <c r="J995" s="34">
        <v>0</v>
      </c>
      <c r="K995" s="14">
        <v>42769</v>
      </c>
      <c r="L995" s="15" t="s">
        <v>7477</v>
      </c>
      <c r="M995" s="6"/>
    </row>
    <row r="996" spans="1:13" s="86" customFormat="1" ht="25.5">
      <c r="A996" s="21">
        <v>142</v>
      </c>
      <c r="B996" s="6">
        <v>40</v>
      </c>
      <c r="C996" s="15" t="s">
        <v>7478</v>
      </c>
      <c r="D996" s="15" t="s">
        <v>7479</v>
      </c>
      <c r="E996" s="22" t="s">
        <v>7480</v>
      </c>
      <c r="F996" s="22" t="s">
        <v>7481</v>
      </c>
      <c r="G996" s="16" t="s">
        <v>7482</v>
      </c>
      <c r="H996" s="34">
        <v>23594</v>
      </c>
      <c r="I996" s="13">
        <v>0</v>
      </c>
      <c r="J996" s="34">
        <v>0</v>
      </c>
      <c r="K996" s="14" t="s">
        <v>7483</v>
      </c>
      <c r="L996" s="15" t="s">
        <v>7484</v>
      </c>
      <c r="M996" s="6"/>
    </row>
    <row r="997" spans="1:13" s="86" customFormat="1" ht="25.5">
      <c r="A997" s="21">
        <v>143</v>
      </c>
      <c r="B997" s="6">
        <v>41</v>
      </c>
      <c r="C997" s="15" t="s">
        <v>7485</v>
      </c>
      <c r="D997" s="15" t="s">
        <v>7486</v>
      </c>
      <c r="E997" s="22" t="s">
        <v>7487</v>
      </c>
      <c r="F997" s="22" t="s">
        <v>7488</v>
      </c>
      <c r="G997" s="16" t="s">
        <v>1448</v>
      </c>
      <c r="H997" s="34">
        <v>14654</v>
      </c>
      <c r="I997" s="13">
        <v>0</v>
      </c>
      <c r="J997" s="34">
        <v>0</v>
      </c>
      <c r="K997" s="14" t="s">
        <v>7489</v>
      </c>
      <c r="L997" s="15" t="s">
        <v>7490</v>
      </c>
      <c r="M997" s="6"/>
    </row>
    <row r="998" spans="1:13" s="86" customFormat="1" ht="12.75">
      <c r="A998" s="21">
        <v>144</v>
      </c>
      <c r="B998" s="6">
        <v>42</v>
      </c>
      <c r="C998" s="15" t="s">
        <v>7491</v>
      </c>
      <c r="D998" s="15" t="s">
        <v>7492</v>
      </c>
      <c r="E998" s="22" t="s">
        <v>7493</v>
      </c>
      <c r="F998" s="22" t="s">
        <v>7494</v>
      </c>
      <c r="G998" s="16" t="s">
        <v>1448</v>
      </c>
      <c r="H998" s="34">
        <v>2565</v>
      </c>
      <c r="I998" s="13">
        <v>0</v>
      </c>
      <c r="J998" s="34">
        <v>0</v>
      </c>
      <c r="K998" s="14">
        <v>43043</v>
      </c>
      <c r="L998" s="15" t="s">
        <v>7495</v>
      </c>
      <c r="M998" s="6"/>
    </row>
    <row r="999" spans="1:13" s="86" customFormat="1" ht="25.5">
      <c r="A999" s="21">
        <v>145</v>
      </c>
      <c r="B999" s="6">
        <v>43</v>
      </c>
      <c r="C999" s="15" t="s">
        <v>7496</v>
      </c>
      <c r="D999" s="15" t="s">
        <v>7391</v>
      </c>
      <c r="E999" s="22" t="s">
        <v>7497</v>
      </c>
      <c r="F999" s="22" t="s">
        <v>7498</v>
      </c>
      <c r="G999" s="16" t="s">
        <v>1448</v>
      </c>
      <c r="H999" s="34">
        <v>11178</v>
      </c>
      <c r="I999" s="13">
        <v>0</v>
      </c>
      <c r="J999" s="34">
        <v>0</v>
      </c>
      <c r="K999" s="14" t="s">
        <v>7499</v>
      </c>
      <c r="L999" s="15" t="s">
        <v>7500</v>
      </c>
      <c r="M999" s="6"/>
    </row>
    <row r="1000" spans="1:13" s="86" customFormat="1" ht="25.5">
      <c r="A1000" s="21">
        <v>146</v>
      </c>
      <c r="B1000" s="6">
        <v>44</v>
      </c>
      <c r="C1000" s="15" t="s">
        <v>7496</v>
      </c>
      <c r="D1000" s="15" t="s">
        <v>7391</v>
      </c>
      <c r="E1000" s="22" t="s">
        <v>7501</v>
      </c>
      <c r="F1000" s="22" t="s">
        <v>7502</v>
      </c>
      <c r="G1000" s="16" t="s">
        <v>1952</v>
      </c>
      <c r="H1000" s="34">
        <v>223574</v>
      </c>
      <c r="I1000" s="13">
        <v>0</v>
      </c>
      <c r="J1000" s="34">
        <v>0</v>
      </c>
      <c r="K1000" s="14" t="s">
        <v>7499</v>
      </c>
      <c r="L1000" s="15" t="s">
        <v>7503</v>
      </c>
      <c r="M1000" s="6"/>
    </row>
    <row r="1001" spans="1:13" s="86" customFormat="1" ht="25.5">
      <c r="A1001" s="21">
        <v>147</v>
      </c>
      <c r="B1001" s="6">
        <v>45</v>
      </c>
      <c r="C1001" s="15" t="s">
        <v>7496</v>
      </c>
      <c r="D1001" s="15" t="s">
        <v>7391</v>
      </c>
      <c r="E1001" s="22" t="s">
        <v>7504</v>
      </c>
      <c r="F1001" s="22" t="s">
        <v>7505</v>
      </c>
      <c r="G1001" s="16" t="s">
        <v>1952</v>
      </c>
      <c r="H1001" s="34">
        <v>45486</v>
      </c>
      <c r="I1001" s="13">
        <v>0</v>
      </c>
      <c r="J1001" s="34">
        <v>0</v>
      </c>
      <c r="K1001" s="14" t="s">
        <v>7499</v>
      </c>
      <c r="L1001" s="15" t="s">
        <v>7506</v>
      </c>
      <c r="M1001" s="6"/>
    </row>
    <row r="1002" spans="1:13" s="86" customFormat="1" ht="25.5">
      <c r="A1002" s="21">
        <v>148</v>
      </c>
      <c r="B1002" s="6">
        <v>46</v>
      </c>
      <c r="C1002" s="15" t="s">
        <v>7507</v>
      </c>
      <c r="D1002" s="15" t="s">
        <v>7508</v>
      </c>
      <c r="E1002" s="22" t="s">
        <v>7509</v>
      </c>
      <c r="F1002" s="22" t="s">
        <v>7510</v>
      </c>
      <c r="G1002" s="16" t="s">
        <v>1448</v>
      </c>
      <c r="H1002" s="34">
        <v>28142</v>
      </c>
      <c r="I1002" s="13">
        <v>0</v>
      </c>
      <c r="J1002" s="34">
        <v>0</v>
      </c>
      <c r="K1002" s="14" t="s">
        <v>7511</v>
      </c>
      <c r="L1002" s="15" t="s">
        <v>7512</v>
      </c>
      <c r="M1002" s="6"/>
    </row>
    <row r="1003" spans="1:13" s="86" customFormat="1" ht="25.5">
      <c r="A1003" s="21">
        <v>149</v>
      </c>
      <c r="B1003" s="6">
        <v>47</v>
      </c>
      <c r="C1003" s="15" t="s">
        <v>7513</v>
      </c>
      <c r="D1003" s="15" t="s">
        <v>7508</v>
      </c>
      <c r="E1003" s="22" t="s">
        <v>7514</v>
      </c>
      <c r="F1003" s="22" t="s">
        <v>7515</v>
      </c>
      <c r="G1003" s="16" t="s">
        <v>7167</v>
      </c>
      <c r="H1003" s="34">
        <v>1112625</v>
      </c>
      <c r="I1003" s="13">
        <v>0</v>
      </c>
      <c r="J1003" s="34">
        <v>0</v>
      </c>
      <c r="K1003" s="14" t="s">
        <v>7511</v>
      </c>
      <c r="L1003" s="15" t="s">
        <v>7516</v>
      </c>
      <c r="M1003" s="6"/>
    </row>
    <row r="1004" spans="1:13" s="86" customFormat="1" ht="25.5">
      <c r="A1004" s="21">
        <v>150</v>
      </c>
      <c r="B1004" s="6">
        <v>48</v>
      </c>
      <c r="C1004" s="15" t="s">
        <v>7517</v>
      </c>
      <c r="D1004" s="15" t="s">
        <v>7518</v>
      </c>
      <c r="E1004" s="22" t="s">
        <v>7519</v>
      </c>
      <c r="F1004" s="22" t="s">
        <v>7520</v>
      </c>
      <c r="G1004" s="16" t="s">
        <v>1448</v>
      </c>
      <c r="H1004" s="34">
        <v>28537</v>
      </c>
      <c r="I1004" s="13">
        <v>0</v>
      </c>
      <c r="J1004" s="34">
        <v>0</v>
      </c>
      <c r="K1004" s="14" t="s">
        <v>7521</v>
      </c>
      <c r="L1004" s="15" t="s">
        <v>7522</v>
      </c>
      <c r="M1004" s="6"/>
    </row>
    <row r="1005" spans="1:13" s="86" customFormat="1" ht="12.75">
      <c r="A1005" s="21">
        <v>151</v>
      </c>
      <c r="B1005" s="6">
        <v>49</v>
      </c>
      <c r="C1005" s="15" t="s">
        <v>7523</v>
      </c>
      <c r="D1005" s="15" t="s">
        <v>7391</v>
      </c>
      <c r="E1005" s="22" t="s">
        <v>7524</v>
      </c>
      <c r="F1005" s="22" t="s">
        <v>7525</v>
      </c>
      <c r="G1005" s="16" t="s">
        <v>1448</v>
      </c>
      <c r="H1005" s="34">
        <v>32977</v>
      </c>
      <c r="I1005" s="13">
        <v>0</v>
      </c>
      <c r="J1005" s="34">
        <v>0</v>
      </c>
      <c r="K1005" s="14" t="s">
        <v>7526</v>
      </c>
      <c r="L1005" s="15" t="s">
        <v>7527</v>
      </c>
      <c r="M1005" s="6"/>
    </row>
    <row r="1006" spans="1:13" s="86" customFormat="1" ht="25.5">
      <c r="A1006" s="21">
        <v>152</v>
      </c>
      <c r="B1006" s="6">
        <v>50</v>
      </c>
      <c r="C1006" s="15" t="s">
        <v>7528</v>
      </c>
      <c r="D1006" s="15" t="s">
        <v>7529</v>
      </c>
      <c r="E1006" s="22" t="s">
        <v>7530</v>
      </c>
      <c r="F1006" s="22" t="s">
        <v>7531</v>
      </c>
      <c r="G1006" s="16" t="s">
        <v>1448</v>
      </c>
      <c r="H1006" s="34">
        <v>4000</v>
      </c>
      <c r="I1006" s="13">
        <v>0</v>
      </c>
      <c r="J1006" s="34">
        <v>0</v>
      </c>
      <c r="K1006" s="14" t="s">
        <v>7526</v>
      </c>
      <c r="L1006" s="15" t="s">
        <v>7532</v>
      </c>
      <c r="M1006" s="6"/>
    </row>
    <row r="1007" spans="1:13" s="86" customFormat="1" ht="25.5">
      <c r="A1007" s="21">
        <v>153</v>
      </c>
      <c r="B1007" s="6">
        <v>51</v>
      </c>
      <c r="C1007" s="15" t="s">
        <v>7533</v>
      </c>
      <c r="D1007" s="15" t="s">
        <v>7370</v>
      </c>
      <c r="E1007" s="22" t="s">
        <v>7534</v>
      </c>
      <c r="F1007" s="22" t="s">
        <v>7535</v>
      </c>
      <c r="G1007" s="16" t="s">
        <v>1448</v>
      </c>
      <c r="H1007" s="34">
        <v>200</v>
      </c>
      <c r="I1007" s="13">
        <v>0</v>
      </c>
      <c r="J1007" s="34">
        <v>0</v>
      </c>
      <c r="K1007" s="14" t="s">
        <v>7536</v>
      </c>
      <c r="L1007" s="15" t="s">
        <v>7537</v>
      </c>
      <c r="M1007" s="6"/>
    </row>
    <row r="1008" spans="1:13" s="86" customFormat="1" ht="25.5">
      <c r="A1008" s="21">
        <v>154</v>
      </c>
      <c r="B1008" s="6">
        <v>52</v>
      </c>
      <c r="C1008" s="15" t="s">
        <v>7538</v>
      </c>
      <c r="D1008" s="15" t="s">
        <v>7397</v>
      </c>
      <c r="E1008" s="22" t="s">
        <v>7539</v>
      </c>
      <c r="F1008" s="22" t="s">
        <v>7540</v>
      </c>
      <c r="G1008" s="16" t="s">
        <v>1448</v>
      </c>
      <c r="H1008" s="34">
        <v>5200</v>
      </c>
      <c r="I1008" s="13">
        <v>0</v>
      </c>
      <c r="J1008" s="34">
        <v>0</v>
      </c>
      <c r="K1008" s="14" t="s">
        <v>7541</v>
      </c>
      <c r="L1008" s="15" t="s">
        <v>7542</v>
      </c>
      <c r="M1008" s="6"/>
    </row>
    <row r="1009" spans="1:13" s="86" customFormat="1" ht="25.5">
      <c r="A1009" s="21">
        <v>155</v>
      </c>
      <c r="B1009" s="6">
        <v>53</v>
      </c>
      <c r="C1009" s="15" t="s">
        <v>7543</v>
      </c>
      <c r="D1009" s="15" t="s">
        <v>7346</v>
      </c>
      <c r="E1009" s="22" t="s">
        <v>7544</v>
      </c>
      <c r="F1009" s="22" t="s">
        <v>7545</v>
      </c>
      <c r="G1009" s="16" t="s">
        <v>1448</v>
      </c>
      <c r="H1009" s="34">
        <v>5749.5</v>
      </c>
      <c r="I1009" s="13">
        <v>0</v>
      </c>
      <c r="J1009" s="34">
        <v>0</v>
      </c>
      <c r="K1009" s="14" t="s">
        <v>7546</v>
      </c>
      <c r="L1009" s="15" t="s">
        <v>7547</v>
      </c>
      <c r="M1009" s="6"/>
    </row>
    <row r="1010" spans="1:13" s="86" customFormat="1" ht="25.5">
      <c r="A1010" s="21">
        <v>156</v>
      </c>
      <c r="B1010" s="6">
        <v>54</v>
      </c>
      <c r="C1010" s="15" t="s">
        <v>7548</v>
      </c>
      <c r="D1010" s="15" t="s">
        <v>7346</v>
      </c>
      <c r="E1010" s="22" t="s">
        <v>7549</v>
      </c>
      <c r="F1010" s="22" t="s">
        <v>7550</v>
      </c>
      <c r="G1010" s="16" t="s">
        <v>1448</v>
      </c>
      <c r="H1010" s="34">
        <v>12510</v>
      </c>
      <c r="I1010" s="13">
        <v>0</v>
      </c>
      <c r="J1010" s="34">
        <v>0</v>
      </c>
      <c r="K1010" s="14" t="s">
        <v>7551</v>
      </c>
      <c r="L1010" s="15" t="s">
        <v>7552</v>
      </c>
      <c r="M1010" s="6"/>
    </row>
    <row r="1011" spans="1:13" s="86" customFormat="1" ht="12.75">
      <c r="A1011" s="21">
        <v>157</v>
      </c>
      <c r="B1011" s="6">
        <v>55</v>
      </c>
      <c r="C1011" s="15" t="s">
        <v>7553</v>
      </c>
      <c r="D1011" s="15" t="s">
        <v>7319</v>
      </c>
      <c r="E1011" s="22" t="s">
        <v>7554</v>
      </c>
      <c r="F1011" s="22" t="s">
        <v>7555</v>
      </c>
      <c r="G1011" s="16" t="s">
        <v>1448</v>
      </c>
      <c r="H1011" s="34">
        <v>800</v>
      </c>
      <c r="I1011" s="13">
        <v>0</v>
      </c>
      <c r="J1011" s="34">
        <v>0</v>
      </c>
      <c r="K1011" s="14" t="s">
        <v>7556</v>
      </c>
      <c r="L1011" s="15" t="s">
        <v>7557</v>
      </c>
      <c r="M1011" s="6"/>
    </row>
    <row r="1012" spans="1:13" s="86" customFormat="1" ht="25.5">
      <c r="A1012" s="21">
        <v>158</v>
      </c>
      <c r="B1012" s="6">
        <v>56</v>
      </c>
      <c r="C1012" s="15" t="s">
        <v>7558</v>
      </c>
      <c r="D1012" s="15" t="s">
        <v>7559</v>
      </c>
      <c r="E1012" s="22" t="s">
        <v>7560</v>
      </c>
      <c r="F1012" s="22" t="s">
        <v>7561</v>
      </c>
      <c r="G1012" s="16" t="s">
        <v>1448</v>
      </c>
      <c r="H1012" s="34">
        <v>5195</v>
      </c>
      <c r="I1012" s="13">
        <v>0</v>
      </c>
      <c r="J1012" s="34">
        <v>0</v>
      </c>
      <c r="K1012" s="14" t="s">
        <v>4705</v>
      </c>
      <c r="L1012" s="15" t="s">
        <v>7562</v>
      </c>
      <c r="M1012" s="6"/>
    </row>
    <row r="1013" spans="1:13" s="86" customFormat="1" ht="25.5">
      <c r="A1013" s="21">
        <v>159</v>
      </c>
      <c r="B1013" s="6">
        <v>57</v>
      </c>
      <c r="C1013" s="15" t="s">
        <v>7563</v>
      </c>
      <c r="D1013" s="15" t="s">
        <v>7370</v>
      </c>
      <c r="E1013" s="22" t="s">
        <v>7564</v>
      </c>
      <c r="F1013" s="22" t="s">
        <v>7565</v>
      </c>
      <c r="G1013" s="16" t="s">
        <v>1448</v>
      </c>
      <c r="H1013" s="34">
        <v>1700</v>
      </c>
      <c r="I1013" s="13">
        <v>0</v>
      </c>
      <c r="J1013" s="34">
        <v>0</v>
      </c>
      <c r="K1013" s="14" t="s">
        <v>7566</v>
      </c>
      <c r="L1013" s="15" t="s">
        <v>7567</v>
      </c>
      <c r="M1013" s="6"/>
    </row>
    <row r="1014" spans="1:13" s="86" customFormat="1" ht="38.25">
      <c r="A1014" s="21">
        <v>160</v>
      </c>
      <c r="B1014" s="6">
        <v>58</v>
      </c>
      <c r="C1014" s="15" t="s">
        <v>7568</v>
      </c>
      <c r="D1014" s="15" t="s">
        <v>7529</v>
      </c>
      <c r="E1014" s="22" t="s">
        <v>7569</v>
      </c>
      <c r="F1014" s="22" t="s">
        <v>7570</v>
      </c>
      <c r="G1014" s="16" t="s">
        <v>1448</v>
      </c>
      <c r="H1014" s="34">
        <v>400</v>
      </c>
      <c r="I1014" s="13">
        <v>0</v>
      </c>
      <c r="J1014" s="34">
        <v>0</v>
      </c>
      <c r="K1014" s="14" t="s">
        <v>7571</v>
      </c>
      <c r="L1014" s="15" t="s">
        <v>7572</v>
      </c>
      <c r="M1014" s="6"/>
    </row>
    <row r="1015" spans="1:13" s="86" customFormat="1" ht="25.5">
      <c r="A1015" s="21">
        <v>161</v>
      </c>
      <c r="B1015" s="6">
        <v>59</v>
      </c>
      <c r="C1015" s="15" t="s">
        <v>7573</v>
      </c>
      <c r="D1015" s="15" t="s">
        <v>7574</v>
      </c>
      <c r="E1015" s="22" t="s">
        <v>7575</v>
      </c>
      <c r="F1015" s="22" t="s">
        <v>7576</v>
      </c>
      <c r="G1015" s="16" t="s">
        <v>1448</v>
      </c>
      <c r="H1015" s="34">
        <v>5200</v>
      </c>
      <c r="I1015" s="13">
        <v>0</v>
      </c>
      <c r="J1015" s="34">
        <v>0</v>
      </c>
      <c r="K1015" s="14" t="s">
        <v>4566</v>
      </c>
      <c r="L1015" s="15" t="s">
        <v>7577</v>
      </c>
      <c r="M1015" s="6"/>
    </row>
    <row r="1016" spans="1:13" s="86" customFormat="1" ht="25.5">
      <c r="A1016" s="21">
        <v>162</v>
      </c>
      <c r="B1016" s="6">
        <v>60</v>
      </c>
      <c r="C1016" s="15" t="s">
        <v>7578</v>
      </c>
      <c r="D1016" s="15" t="s">
        <v>7579</v>
      </c>
      <c r="E1016" s="22" t="s">
        <v>7580</v>
      </c>
      <c r="F1016" s="22" t="s">
        <v>7581</v>
      </c>
      <c r="G1016" s="16" t="s">
        <v>1448</v>
      </c>
      <c r="H1016" s="34">
        <v>4982.7</v>
      </c>
      <c r="I1016" s="13">
        <v>0</v>
      </c>
      <c r="J1016" s="34">
        <v>0</v>
      </c>
      <c r="K1016" s="14" t="s">
        <v>7582</v>
      </c>
      <c r="L1016" s="15" t="s">
        <v>7583</v>
      </c>
      <c r="M1016" s="6"/>
    </row>
    <row r="1017" spans="1:13" s="86" customFormat="1" ht="25.5">
      <c r="A1017" s="21"/>
      <c r="B1017" s="6"/>
      <c r="C1017" s="15" t="s">
        <v>7584</v>
      </c>
      <c r="D1017" s="15" t="s">
        <v>7585</v>
      </c>
      <c r="E1017" s="22" t="s">
        <v>7586</v>
      </c>
      <c r="F1017" s="22" t="s">
        <v>7587</v>
      </c>
      <c r="G1017" s="16" t="s">
        <v>7167</v>
      </c>
      <c r="H1017" s="34">
        <v>164938</v>
      </c>
      <c r="I1017" s="13">
        <v>0</v>
      </c>
      <c r="J1017" s="34">
        <v>0</v>
      </c>
      <c r="K1017" s="14" t="s">
        <v>7588</v>
      </c>
      <c r="L1017" s="15" t="s">
        <v>7589</v>
      </c>
      <c r="M1017" s="6"/>
    </row>
    <row r="1018" spans="1:13" s="86" customFormat="1" ht="38.25">
      <c r="A1018" s="21"/>
      <c r="B1018" s="6"/>
      <c r="C1018" s="15" t="s">
        <v>7590</v>
      </c>
      <c r="D1018" s="15" t="s">
        <v>7585</v>
      </c>
      <c r="E1018" s="22" t="s">
        <v>7591</v>
      </c>
      <c r="F1018" s="22" t="s">
        <v>7592</v>
      </c>
      <c r="G1018" s="16" t="s">
        <v>7167</v>
      </c>
      <c r="H1018" s="34">
        <v>290736</v>
      </c>
      <c r="I1018" s="13">
        <v>0</v>
      </c>
      <c r="J1018" s="34">
        <v>0</v>
      </c>
      <c r="K1018" s="14" t="s">
        <v>7588</v>
      </c>
      <c r="L1018" s="15" t="s">
        <v>7593</v>
      </c>
      <c r="M1018" s="6"/>
    </row>
    <row r="1019" spans="1:13" s="86" customFormat="1" ht="25.5">
      <c r="A1019" s="21">
        <v>163</v>
      </c>
      <c r="B1019" s="6">
        <v>61</v>
      </c>
      <c r="C1019" s="15" t="s">
        <v>7594</v>
      </c>
      <c r="D1019" s="15" t="s">
        <v>7595</v>
      </c>
      <c r="E1019" s="22" t="s">
        <v>7596</v>
      </c>
      <c r="F1019" s="22" t="s">
        <v>7597</v>
      </c>
      <c r="G1019" s="16" t="s">
        <v>7167</v>
      </c>
      <c r="H1019" s="34">
        <v>0</v>
      </c>
      <c r="I1019" s="13">
        <v>0</v>
      </c>
      <c r="J1019" s="34">
        <v>0</v>
      </c>
      <c r="K1019" s="14" t="s">
        <v>7598</v>
      </c>
      <c r="L1019" s="15" t="s">
        <v>7599</v>
      </c>
      <c r="M1019" s="6"/>
    </row>
    <row r="1020" spans="1:13" s="86" customFormat="1" ht="25.5">
      <c r="A1020" s="21">
        <v>164</v>
      </c>
      <c r="B1020" s="6">
        <v>62</v>
      </c>
      <c r="C1020" s="15" t="s">
        <v>7594</v>
      </c>
      <c r="D1020" s="15" t="s">
        <v>7595</v>
      </c>
      <c r="E1020" s="22" t="s">
        <v>7600</v>
      </c>
      <c r="F1020" s="22" t="s">
        <v>7601</v>
      </c>
      <c r="G1020" s="16" t="s">
        <v>1448</v>
      </c>
      <c r="H1020" s="34">
        <v>1985</v>
      </c>
      <c r="I1020" s="13">
        <v>0</v>
      </c>
      <c r="J1020" s="34">
        <v>0</v>
      </c>
      <c r="K1020" s="14" t="s">
        <v>7602</v>
      </c>
      <c r="L1020" s="15" t="s">
        <v>7603</v>
      </c>
      <c r="M1020" s="6"/>
    </row>
    <row r="1021" spans="1:13" s="86" customFormat="1" ht="25.5">
      <c r="A1021" s="21">
        <v>165</v>
      </c>
      <c r="B1021" s="6">
        <v>63</v>
      </c>
      <c r="C1021" s="15" t="s">
        <v>7604</v>
      </c>
      <c r="D1021" s="15" t="s">
        <v>7605</v>
      </c>
      <c r="E1021" s="22" t="s">
        <v>7606</v>
      </c>
      <c r="F1021" s="22" t="s">
        <v>7607</v>
      </c>
      <c r="G1021" s="16" t="s">
        <v>1448</v>
      </c>
      <c r="H1021" s="34">
        <v>700</v>
      </c>
      <c r="I1021" s="13">
        <v>0</v>
      </c>
      <c r="J1021" s="34">
        <v>0</v>
      </c>
      <c r="K1021" s="14">
        <v>43654</v>
      </c>
      <c r="L1021" s="15" t="s">
        <v>7608</v>
      </c>
      <c r="M1021" s="6"/>
    </row>
    <row r="1022" spans="1:13" s="86" customFormat="1" ht="38.25">
      <c r="A1022" s="21">
        <v>166</v>
      </c>
      <c r="B1022" s="6">
        <v>64</v>
      </c>
      <c r="C1022" s="15" t="s">
        <v>7609</v>
      </c>
      <c r="D1022" s="15" t="s">
        <v>7391</v>
      </c>
      <c r="E1022" s="22" t="s">
        <v>7610</v>
      </c>
      <c r="F1022" s="22" t="s">
        <v>7611</v>
      </c>
      <c r="G1022" s="16" t="s">
        <v>1448</v>
      </c>
      <c r="H1022" s="34">
        <v>11025</v>
      </c>
      <c r="I1022" s="13">
        <v>0</v>
      </c>
      <c r="J1022" s="34">
        <v>0</v>
      </c>
      <c r="K1022" s="14" t="s">
        <v>7612</v>
      </c>
      <c r="L1022" s="15" t="s">
        <v>7613</v>
      </c>
      <c r="M1022" s="6"/>
    </row>
    <row r="1023" spans="1:13" s="86" customFormat="1" ht="25.5">
      <c r="A1023" s="21">
        <v>167</v>
      </c>
      <c r="B1023" s="6">
        <v>65</v>
      </c>
      <c r="C1023" s="15" t="s">
        <v>7614</v>
      </c>
      <c r="D1023" s="15" t="s">
        <v>7615</v>
      </c>
      <c r="E1023" s="22" t="s">
        <v>7616</v>
      </c>
      <c r="F1023" s="22" t="s">
        <v>7617</v>
      </c>
      <c r="G1023" s="16" t="s">
        <v>1448</v>
      </c>
      <c r="H1023" s="34">
        <v>739</v>
      </c>
      <c r="I1023" s="13">
        <v>0</v>
      </c>
      <c r="J1023" s="34">
        <v>0</v>
      </c>
      <c r="K1023" s="14" t="s">
        <v>7618</v>
      </c>
      <c r="L1023" s="15" t="s">
        <v>7619</v>
      </c>
      <c r="M1023" s="6"/>
    </row>
    <row r="1024" spans="1:13" s="86" customFormat="1" ht="12.75">
      <c r="A1024" s="21">
        <v>168</v>
      </c>
      <c r="B1024" s="6">
        <v>66</v>
      </c>
      <c r="C1024" s="15" t="s">
        <v>7620</v>
      </c>
      <c r="D1024" s="15" t="s">
        <v>7621</v>
      </c>
      <c r="E1024" s="22" t="s">
        <v>7622</v>
      </c>
      <c r="F1024" s="22" t="s">
        <v>7623</v>
      </c>
      <c r="G1024" s="16" t="s">
        <v>1448</v>
      </c>
      <c r="H1024" s="34">
        <v>189</v>
      </c>
      <c r="I1024" s="13">
        <v>0</v>
      </c>
      <c r="J1024" s="34">
        <v>0</v>
      </c>
      <c r="K1024" s="14" t="s">
        <v>7624</v>
      </c>
      <c r="L1024" s="15" t="s">
        <v>7625</v>
      </c>
      <c r="M1024" s="6"/>
    </row>
    <row r="1025" spans="1:13" s="86" customFormat="1" ht="25.5">
      <c r="A1025" s="21">
        <v>169</v>
      </c>
      <c r="B1025" s="6">
        <v>67</v>
      </c>
      <c r="C1025" s="15" t="s">
        <v>7626</v>
      </c>
      <c r="D1025" s="15" t="s">
        <v>7627</v>
      </c>
      <c r="E1025" s="22" t="s">
        <v>7628</v>
      </c>
      <c r="F1025" s="22" t="s">
        <v>7629</v>
      </c>
      <c r="G1025" s="16" t="s">
        <v>1448</v>
      </c>
      <c r="H1025" s="34">
        <v>20200</v>
      </c>
      <c r="I1025" s="13">
        <v>0</v>
      </c>
      <c r="J1025" s="34">
        <v>0</v>
      </c>
      <c r="K1025" s="14">
        <v>43806</v>
      </c>
      <c r="L1025" s="15" t="s">
        <v>7630</v>
      </c>
      <c r="M1025" s="6"/>
    </row>
    <row r="1026" spans="1:13" s="86" customFormat="1" ht="12.75">
      <c r="A1026" s="21">
        <v>170</v>
      </c>
      <c r="B1026" s="6">
        <v>68</v>
      </c>
      <c r="C1026" s="15" t="s">
        <v>7631</v>
      </c>
      <c r="D1026" s="15" t="s">
        <v>7632</v>
      </c>
      <c r="E1026" s="22" t="s">
        <v>7633</v>
      </c>
      <c r="F1026" s="22" t="s">
        <v>7634</v>
      </c>
      <c r="G1026" s="16" t="s">
        <v>1448</v>
      </c>
      <c r="H1026" s="34">
        <v>996</v>
      </c>
      <c r="I1026" s="13">
        <v>0</v>
      </c>
      <c r="J1026" s="34">
        <v>0</v>
      </c>
      <c r="K1026" s="14" t="s">
        <v>7635</v>
      </c>
      <c r="L1026" s="15" t="s">
        <v>7636</v>
      </c>
      <c r="M1026" s="6"/>
    </row>
    <row r="1027" spans="1:13" s="86" customFormat="1" ht="12.75">
      <c r="A1027" s="21">
        <v>171</v>
      </c>
      <c r="B1027" s="6">
        <v>69</v>
      </c>
      <c r="C1027" s="15" t="s">
        <v>7491</v>
      </c>
      <c r="D1027" s="15" t="s">
        <v>7637</v>
      </c>
      <c r="E1027" s="22" t="s">
        <v>7638</v>
      </c>
      <c r="F1027" s="22" t="s">
        <v>7639</v>
      </c>
      <c r="G1027" s="16" t="s">
        <v>1448</v>
      </c>
      <c r="H1027" s="34">
        <v>11097</v>
      </c>
      <c r="I1027" s="13">
        <v>0</v>
      </c>
      <c r="J1027" s="34">
        <v>0</v>
      </c>
      <c r="K1027" s="14" t="s">
        <v>7640</v>
      </c>
      <c r="L1027" s="15" t="s">
        <v>7641</v>
      </c>
      <c r="M1027" s="6"/>
    </row>
    <row r="1028" spans="1:13" s="86" customFormat="1" ht="25.5">
      <c r="A1028" s="21">
        <v>172</v>
      </c>
      <c r="B1028" s="6">
        <v>70</v>
      </c>
      <c r="C1028" s="15" t="s">
        <v>7642</v>
      </c>
      <c r="D1028" s="15" t="s">
        <v>7643</v>
      </c>
      <c r="E1028" s="22" t="s">
        <v>7644</v>
      </c>
      <c r="F1028" s="22" t="s">
        <v>7645</v>
      </c>
      <c r="G1028" s="16" t="s">
        <v>1952</v>
      </c>
      <c r="H1028" s="34">
        <v>72855</v>
      </c>
      <c r="I1028" s="13">
        <v>0</v>
      </c>
      <c r="J1028" s="34">
        <v>0</v>
      </c>
      <c r="K1028" s="14" t="s">
        <v>7646</v>
      </c>
      <c r="L1028" s="15" t="s">
        <v>7647</v>
      </c>
      <c r="M1028" s="6"/>
    </row>
    <row r="1029" spans="1:13" s="86" customFormat="1" ht="12.75">
      <c r="A1029" s="21">
        <v>173</v>
      </c>
      <c r="B1029" s="6">
        <v>71</v>
      </c>
      <c r="C1029" s="15" t="s">
        <v>7648</v>
      </c>
      <c r="D1029" s="15" t="s">
        <v>7649</v>
      </c>
      <c r="E1029" s="22" t="s">
        <v>7650</v>
      </c>
      <c r="F1029" s="22" t="s">
        <v>7651</v>
      </c>
      <c r="G1029" s="16" t="s">
        <v>1448</v>
      </c>
      <c r="H1029" s="34">
        <v>4830</v>
      </c>
      <c r="I1029" s="13">
        <v>0</v>
      </c>
      <c r="J1029" s="34">
        <v>0</v>
      </c>
      <c r="K1029" s="14" t="s">
        <v>7652</v>
      </c>
      <c r="L1029" s="15" t="s">
        <v>7653</v>
      </c>
      <c r="M1029" s="6"/>
    </row>
    <row r="1030" spans="1:13" s="86" customFormat="1" ht="25.5">
      <c r="A1030" s="21">
        <v>174</v>
      </c>
      <c r="B1030" s="6">
        <v>72</v>
      </c>
      <c r="C1030" s="15" t="s">
        <v>7654</v>
      </c>
      <c r="D1030" s="15" t="s">
        <v>7655</v>
      </c>
      <c r="E1030" s="22" t="s">
        <v>7656</v>
      </c>
      <c r="F1030" s="22" t="s">
        <v>7657</v>
      </c>
      <c r="G1030" s="16" t="s">
        <v>1448</v>
      </c>
      <c r="H1030" s="34">
        <v>56650</v>
      </c>
      <c r="I1030" s="13">
        <v>0</v>
      </c>
      <c r="J1030" s="34">
        <v>0</v>
      </c>
      <c r="K1030" s="14" t="s">
        <v>7652</v>
      </c>
      <c r="L1030" s="15" t="s">
        <v>7658</v>
      </c>
      <c r="M1030" s="6"/>
    </row>
    <row r="1031" spans="1:13" s="86" customFormat="1" ht="25.5">
      <c r="A1031" s="21">
        <v>175</v>
      </c>
      <c r="B1031" s="6">
        <v>73</v>
      </c>
      <c r="C1031" s="15" t="s">
        <v>7659</v>
      </c>
      <c r="D1031" s="15" t="s">
        <v>7660</v>
      </c>
      <c r="E1031" s="22" t="s">
        <v>7661</v>
      </c>
      <c r="F1031" s="22" t="s">
        <v>7662</v>
      </c>
      <c r="G1031" s="16" t="s">
        <v>1448</v>
      </c>
      <c r="H1031" s="34">
        <v>350</v>
      </c>
      <c r="I1031" s="13">
        <v>0</v>
      </c>
      <c r="J1031" s="34">
        <v>0</v>
      </c>
      <c r="K1031" s="14" t="s">
        <v>7663</v>
      </c>
      <c r="L1031" s="15" t="s">
        <v>7664</v>
      </c>
      <c r="M1031" s="6"/>
    </row>
    <row r="1032" spans="1:13" s="86" customFormat="1" ht="25.5">
      <c r="A1032" s="21">
        <v>176</v>
      </c>
      <c r="B1032" s="6">
        <v>74</v>
      </c>
      <c r="C1032" s="15" t="s">
        <v>7665</v>
      </c>
      <c r="D1032" s="15" t="s">
        <v>7666</v>
      </c>
      <c r="E1032" s="22" t="s">
        <v>7667</v>
      </c>
      <c r="F1032" s="22" t="s">
        <v>7668</v>
      </c>
      <c r="G1032" s="16" t="s">
        <v>7167</v>
      </c>
      <c r="H1032" s="34">
        <v>13174.805</v>
      </c>
      <c r="I1032" s="13">
        <v>0</v>
      </c>
      <c r="J1032" s="34">
        <v>0</v>
      </c>
      <c r="K1032" s="14" t="s">
        <v>7669</v>
      </c>
      <c r="L1032" s="15" t="s">
        <v>7670</v>
      </c>
      <c r="M1032" s="6"/>
    </row>
    <row r="1033" spans="1:13" s="86" customFormat="1" ht="25.5">
      <c r="A1033" s="21">
        <v>177</v>
      </c>
      <c r="B1033" s="6">
        <v>75</v>
      </c>
      <c r="C1033" s="15" t="s">
        <v>7665</v>
      </c>
      <c r="D1033" s="15" t="s">
        <v>7666</v>
      </c>
      <c r="E1033" s="22" t="s">
        <v>7667</v>
      </c>
      <c r="F1033" s="22" t="s">
        <v>7671</v>
      </c>
      <c r="G1033" s="16" t="s">
        <v>1448</v>
      </c>
      <c r="H1033" s="34">
        <v>679</v>
      </c>
      <c r="I1033" s="13">
        <v>0</v>
      </c>
      <c r="J1033" s="34">
        <v>0</v>
      </c>
      <c r="K1033" s="14" t="s">
        <v>7669</v>
      </c>
      <c r="L1033" s="15" t="s">
        <v>7672</v>
      </c>
      <c r="M1033" s="6"/>
    </row>
    <row r="1034" spans="1:13" s="86" customFormat="1" ht="38.25">
      <c r="A1034" s="21">
        <v>178</v>
      </c>
      <c r="B1034" s="6">
        <v>76</v>
      </c>
      <c r="C1034" s="15" t="s">
        <v>7673</v>
      </c>
      <c r="D1034" s="15" t="s">
        <v>7674</v>
      </c>
      <c r="E1034" s="22" t="s">
        <v>7675</v>
      </c>
      <c r="F1034" s="22" t="s">
        <v>7676</v>
      </c>
      <c r="G1034" s="16" t="s">
        <v>7167</v>
      </c>
      <c r="H1034" s="34">
        <v>77288.333</v>
      </c>
      <c r="I1034" s="13">
        <v>0</v>
      </c>
      <c r="J1034" s="34">
        <v>0</v>
      </c>
      <c r="K1034" s="14" t="s">
        <v>7677</v>
      </c>
      <c r="L1034" s="15" t="s">
        <v>7678</v>
      </c>
      <c r="M1034" s="6"/>
    </row>
    <row r="1035" spans="1:13" s="86" customFormat="1" ht="38.25">
      <c r="A1035" s="21">
        <v>179</v>
      </c>
      <c r="B1035" s="6">
        <v>77</v>
      </c>
      <c r="C1035" s="15" t="s">
        <v>7679</v>
      </c>
      <c r="D1035" s="15" t="s">
        <v>7666</v>
      </c>
      <c r="E1035" s="22" t="s">
        <v>7680</v>
      </c>
      <c r="F1035" s="22" t="s">
        <v>7681</v>
      </c>
      <c r="G1035" s="16" t="s">
        <v>1448</v>
      </c>
      <c r="H1035" s="34">
        <v>200</v>
      </c>
      <c r="I1035" s="13">
        <v>0</v>
      </c>
      <c r="J1035" s="34">
        <v>0</v>
      </c>
      <c r="K1035" s="14" t="s">
        <v>7682</v>
      </c>
      <c r="L1035" s="15" t="s">
        <v>7683</v>
      </c>
      <c r="M1035" s="6"/>
    </row>
    <row r="1036" spans="1:13" s="86" customFormat="1" ht="38.25">
      <c r="A1036" s="21">
        <v>180</v>
      </c>
      <c r="B1036" s="6">
        <v>78</v>
      </c>
      <c r="C1036" s="15" t="s">
        <v>7684</v>
      </c>
      <c r="D1036" s="15" t="s">
        <v>7518</v>
      </c>
      <c r="E1036" s="22" t="s">
        <v>7685</v>
      </c>
      <c r="F1036" s="22" t="s">
        <v>7686</v>
      </c>
      <c r="G1036" s="16" t="s">
        <v>1448</v>
      </c>
      <c r="H1036" s="34">
        <v>300</v>
      </c>
      <c r="I1036" s="13">
        <v>0</v>
      </c>
      <c r="J1036" s="34">
        <v>0</v>
      </c>
      <c r="K1036" s="14" t="s">
        <v>7687</v>
      </c>
      <c r="L1036" s="15" t="s">
        <v>7688</v>
      </c>
      <c r="M1036" s="6"/>
    </row>
    <row r="1037" spans="1:13" s="86" customFormat="1" ht="25.5">
      <c r="A1037" s="21">
        <v>181</v>
      </c>
      <c r="B1037" s="6">
        <v>1</v>
      </c>
      <c r="C1037" s="15" t="s">
        <v>7689</v>
      </c>
      <c r="D1037" s="15" t="s">
        <v>7690</v>
      </c>
      <c r="E1037" s="22" t="s">
        <v>7691</v>
      </c>
      <c r="F1037" s="22" t="s">
        <v>7692</v>
      </c>
      <c r="G1037" s="16" t="s">
        <v>1448</v>
      </c>
      <c r="H1037" s="34">
        <v>5000</v>
      </c>
      <c r="I1037" s="13">
        <v>0</v>
      </c>
      <c r="J1037" s="34">
        <v>0</v>
      </c>
      <c r="K1037" s="14">
        <v>43731</v>
      </c>
      <c r="L1037" s="15" t="s">
        <v>7693</v>
      </c>
      <c r="M1037" s="6"/>
    </row>
    <row r="1038" spans="1:13" s="86" customFormat="1" ht="25.5">
      <c r="A1038" s="21">
        <v>182</v>
      </c>
      <c r="B1038" s="6">
        <v>2</v>
      </c>
      <c r="C1038" s="15" t="s">
        <v>7694</v>
      </c>
      <c r="D1038" s="15" t="s">
        <v>7690</v>
      </c>
      <c r="E1038" s="22" t="s">
        <v>7695</v>
      </c>
      <c r="F1038" s="22" t="s">
        <v>7696</v>
      </c>
      <c r="G1038" s="16" t="s">
        <v>1448</v>
      </c>
      <c r="H1038" s="34">
        <v>10000</v>
      </c>
      <c r="I1038" s="13">
        <v>0</v>
      </c>
      <c r="J1038" s="34">
        <v>0</v>
      </c>
      <c r="K1038" s="14">
        <v>43731</v>
      </c>
      <c r="L1038" s="15" t="s">
        <v>6992</v>
      </c>
      <c r="M1038" s="6"/>
    </row>
    <row r="1039" spans="1:13" s="86" customFormat="1" ht="25.5">
      <c r="A1039" s="21">
        <v>183</v>
      </c>
      <c r="B1039" s="6">
        <v>3</v>
      </c>
      <c r="C1039" s="15" t="s">
        <v>7697</v>
      </c>
      <c r="D1039" s="15" t="s">
        <v>7698</v>
      </c>
      <c r="E1039" s="22" t="s">
        <v>7699</v>
      </c>
      <c r="F1039" s="22" t="s">
        <v>7700</v>
      </c>
      <c r="G1039" s="16" t="s">
        <v>1448</v>
      </c>
      <c r="H1039" s="34">
        <v>10050</v>
      </c>
      <c r="I1039" s="13">
        <v>0</v>
      </c>
      <c r="J1039" s="34">
        <v>0</v>
      </c>
      <c r="K1039" s="14">
        <v>43731</v>
      </c>
      <c r="L1039" s="15" t="s">
        <v>7701</v>
      </c>
      <c r="M1039" s="6"/>
    </row>
    <row r="1040" spans="1:13" s="86" customFormat="1" ht="25.5">
      <c r="A1040" s="21">
        <v>184</v>
      </c>
      <c r="B1040" s="6">
        <v>4</v>
      </c>
      <c r="C1040" s="15" t="s">
        <v>7702</v>
      </c>
      <c r="D1040" s="15" t="s">
        <v>7690</v>
      </c>
      <c r="E1040" s="22" t="s">
        <v>7703</v>
      </c>
      <c r="F1040" s="22" t="s">
        <v>7704</v>
      </c>
      <c r="G1040" s="16" t="s">
        <v>1448</v>
      </c>
      <c r="H1040" s="34">
        <v>56000</v>
      </c>
      <c r="I1040" s="13">
        <v>0</v>
      </c>
      <c r="J1040" s="34">
        <v>0</v>
      </c>
      <c r="K1040" s="14">
        <v>43731</v>
      </c>
      <c r="L1040" s="15" t="s">
        <v>7705</v>
      </c>
      <c r="M1040" s="6"/>
    </row>
    <row r="1041" spans="1:13" s="86" customFormat="1" ht="51">
      <c r="A1041" s="21">
        <v>185</v>
      </c>
      <c r="B1041" s="6">
        <v>5</v>
      </c>
      <c r="C1041" s="15" t="s">
        <v>7706</v>
      </c>
      <c r="D1041" s="15" t="s">
        <v>7698</v>
      </c>
      <c r="E1041" s="22" t="s">
        <v>7707</v>
      </c>
      <c r="F1041" s="22" t="s">
        <v>7708</v>
      </c>
      <c r="G1041" s="16" t="s">
        <v>1448</v>
      </c>
      <c r="H1041" s="34">
        <v>24897</v>
      </c>
      <c r="I1041" s="13">
        <v>0</v>
      </c>
      <c r="J1041" s="34">
        <v>0</v>
      </c>
      <c r="K1041" s="14">
        <v>43731</v>
      </c>
      <c r="L1041" s="15" t="s">
        <v>7709</v>
      </c>
      <c r="M1041" s="6"/>
    </row>
    <row r="1042" spans="1:13" s="86" customFormat="1" ht="25.5">
      <c r="A1042" s="21">
        <v>186</v>
      </c>
      <c r="B1042" s="6">
        <v>6</v>
      </c>
      <c r="C1042" s="15" t="s">
        <v>7710</v>
      </c>
      <c r="D1042" s="15" t="s">
        <v>7711</v>
      </c>
      <c r="E1042" s="22" t="s">
        <v>7712</v>
      </c>
      <c r="F1042" s="22" t="s">
        <v>7713</v>
      </c>
      <c r="G1042" s="16" t="s">
        <v>1448</v>
      </c>
      <c r="H1042" s="34">
        <v>2840</v>
      </c>
      <c r="I1042" s="13">
        <v>0</v>
      </c>
      <c r="J1042" s="34">
        <v>0</v>
      </c>
      <c r="K1042" s="14">
        <v>43731</v>
      </c>
      <c r="L1042" s="15" t="s">
        <v>7714</v>
      </c>
      <c r="M1042" s="6"/>
    </row>
    <row r="1043" spans="1:13" s="86" customFormat="1" ht="25.5">
      <c r="A1043" s="21">
        <v>187</v>
      </c>
      <c r="B1043" s="6">
        <v>7</v>
      </c>
      <c r="C1043" s="15" t="s">
        <v>7715</v>
      </c>
      <c r="D1043" s="15" t="s">
        <v>7698</v>
      </c>
      <c r="E1043" s="22" t="s">
        <v>7716</v>
      </c>
      <c r="F1043" s="22" t="s">
        <v>7717</v>
      </c>
      <c r="G1043" s="16" t="s">
        <v>1448</v>
      </c>
      <c r="H1043" s="34">
        <v>2155</v>
      </c>
      <c r="I1043" s="13">
        <v>0</v>
      </c>
      <c r="J1043" s="34">
        <v>0</v>
      </c>
      <c r="K1043" s="14">
        <v>43731</v>
      </c>
      <c r="L1043" s="15" t="s">
        <v>7718</v>
      </c>
      <c r="M1043" s="6"/>
    </row>
    <row r="1044" spans="1:13" s="86" customFormat="1" ht="25.5">
      <c r="A1044" s="21">
        <v>188</v>
      </c>
      <c r="B1044" s="6">
        <v>8</v>
      </c>
      <c r="C1044" s="15" t="s">
        <v>7719</v>
      </c>
      <c r="D1044" s="15" t="s">
        <v>7698</v>
      </c>
      <c r="E1044" s="22" t="s">
        <v>7720</v>
      </c>
      <c r="F1044" s="22" t="s">
        <v>7721</v>
      </c>
      <c r="G1044" s="16" t="s">
        <v>1448</v>
      </c>
      <c r="H1044" s="34">
        <v>6760</v>
      </c>
      <c r="I1044" s="13">
        <v>0</v>
      </c>
      <c r="J1044" s="34">
        <v>0</v>
      </c>
      <c r="K1044" s="14">
        <v>43735</v>
      </c>
      <c r="L1044" s="15" t="s">
        <v>7722</v>
      </c>
      <c r="M1044" s="6"/>
    </row>
    <row r="1045" spans="1:13" s="86" customFormat="1" ht="25.5">
      <c r="A1045" s="21">
        <v>189</v>
      </c>
      <c r="B1045" s="6">
        <v>9</v>
      </c>
      <c r="C1045" s="15" t="s">
        <v>7723</v>
      </c>
      <c r="D1045" s="15" t="s">
        <v>7724</v>
      </c>
      <c r="E1045" s="22" t="s">
        <v>7725</v>
      </c>
      <c r="F1045" s="22" t="s">
        <v>7726</v>
      </c>
      <c r="G1045" s="16" t="s">
        <v>1448</v>
      </c>
      <c r="H1045" s="34">
        <v>20000</v>
      </c>
      <c r="I1045" s="13">
        <v>0</v>
      </c>
      <c r="J1045" s="34">
        <v>0</v>
      </c>
      <c r="K1045" s="14">
        <v>43733</v>
      </c>
      <c r="L1045" s="15" t="s">
        <v>7727</v>
      </c>
      <c r="M1045" s="6"/>
    </row>
    <row r="1046" spans="1:13" s="86" customFormat="1" ht="25.5">
      <c r="A1046" s="21">
        <v>190</v>
      </c>
      <c r="B1046" s="6">
        <v>10</v>
      </c>
      <c r="C1046" s="15" t="s">
        <v>7728</v>
      </c>
      <c r="D1046" s="15" t="s">
        <v>7724</v>
      </c>
      <c r="E1046" s="22" t="s">
        <v>7729</v>
      </c>
      <c r="F1046" s="22" t="s">
        <v>7730</v>
      </c>
      <c r="G1046" s="16" t="s">
        <v>1448</v>
      </c>
      <c r="H1046" s="34">
        <v>5000</v>
      </c>
      <c r="I1046" s="13">
        <v>0</v>
      </c>
      <c r="J1046" s="34">
        <v>0</v>
      </c>
      <c r="K1046" s="14">
        <v>43733</v>
      </c>
      <c r="L1046" s="15" t="s">
        <v>7731</v>
      </c>
      <c r="M1046" s="6"/>
    </row>
    <row r="1047" spans="1:13" s="86" customFormat="1" ht="25.5">
      <c r="A1047" s="21">
        <v>191</v>
      </c>
      <c r="B1047" s="6">
        <v>11</v>
      </c>
      <c r="C1047" s="15" t="s">
        <v>7732</v>
      </c>
      <c r="D1047" s="15" t="s">
        <v>7733</v>
      </c>
      <c r="E1047" s="22" t="s">
        <v>7734</v>
      </c>
      <c r="F1047" s="22" t="s">
        <v>7735</v>
      </c>
      <c r="G1047" s="16" t="s">
        <v>1448</v>
      </c>
      <c r="H1047" s="34">
        <v>11055</v>
      </c>
      <c r="I1047" s="13">
        <v>0</v>
      </c>
      <c r="J1047" s="34">
        <v>0</v>
      </c>
      <c r="K1047" s="14">
        <v>43733</v>
      </c>
      <c r="L1047" s="15" t="s">
        <v>7736</v>
      </c>
      <c r="M1047" s="6"/>
    </row>
    <row r="1048" spans="1:13" s="86" customFormat="1" ht="25.5">
      <c r="A1048" s="21">
        <v>192</v>
      </c>
      <c r="B1048" s="6">
        <v>12</v>
      </c>
      <c r="C1048" s="15" t="s">
        <v>7737</v>
      </c>
      <c r="D1048" s="15" t="s">
        <v>7733</v>
      </c>
      <c r="E1048" s="22" t="s">
        <v>7725</v>
      </c>
      <c r="F1048" s="22" t="s">
        <v>7738</v>
      </c>
      <c r="G1048" s="16" t="s">
        <v>1448</v>
      </c>
      <c r="H1048" s="34">
        <v>20050</v>
      </c>
      <c r="I1048" s="13">
        <v>0</v>
      </c>
      <c r="J1048" s="34">
        <v>0</v>
      </c>
      <c r="K1048" s="14">
        <v>43733</v>
      </c>
      <c r="L1048" s="15" t="s">
        <v>7739</v>
      </c>
      <c r="M1048" s="6"/>
    </row>
    <row r="1049" spans="1:13" s="86" customFormat="1" ht="25.5">
      <c r="A1049" s="21"/>
      <c r="B1049" s="6"/>
      <c r="C1049" s="15" t="s">
        <v>7740</v>
      </c>
      <c r="D1049" s="15" t="s">
        <v>7741</v>
      </c>
      <c r="E1049" s="22" t="s">
        <v>7742</v>
      </c>
      <c r="F1049" s="22" t="s">
        <v>7743</v>
      </c>
      <c r="G1049" s="16" t="s">
        <v>1448</v>
      </c>
      <c r="H1049" s="34">
        <v>19700</v>
      </c>
      <c r="I1049" s="13">
        <v>0</v>
      </c>
      <c r="J1049" s="34">
        <v>0</v>
      </c>
      <c r="K1049" s="14">
        <v>43733</v>
      </c>
      <c r="L1049" s="15"/>
      <c r="M1049" s="6"/>
    </row>
    <row r="1050" spans="1:13" s="86" customFormat="1" ht="25.5">
      <c r="A1050" s="21">
        <v>193</v>
      </c>
      <c r="B1050" s="6">
        <v>13</v>
      </c>
      <c r="C1050" s="15" t="s">
        <v>7744</v>
      </c>
      <c r="D1050" s="15" t="s">
        <v>7745</v>
      </c>
      <c r="E1050" s="22" t="s">
        <v>7746</v>
      </c>
      <c r="F1050" s="22" t="s">
        <v>7747</v>
      </c>
      <c r="G1050" s="16" t="s">
        <v>1448</v>
      </c>
      <c r="H1050" s="34">
        <v>11025</v>
      </c>
      <c r="I1050" s="13">
        <v>0</v>
      </c>
      <c r="J1050" s="34">
        <v>0</v>
      </c>
      <c r="K1050" s="14">
        <v>43733</v>
      </c>
      <c r="L1050" s="15" t="s">
        <v>7748</v>
      </c>
      <c r="M1050" s="6"/>
    </row>
    <row r="1051" spans="1:13" s="86" customFormat="1" ht="25.5">
      <c r="A1051" s="21">
        <v>194</v>
      </c>
      <c r="B1051" s="6">
        <v>14</v>
      </c>
      <c r="C1051" s="15" t="s">
        <v>7749</v>
      </c>
      <c r="D1051" s="15" t="s">
        <v>7745</v>
      </c>
      <c r="E1051" s="22" t="s">
        <v>7750</v>
      </c>
      <c r="F1051" s="22" t="s">
        <v>7751</v>
      </c>
      <c r="G1051" s="16" t="s">
        <v>1448</v>
      </c>
      <c r="H1051" s="34">
        <v>5290</v>
      </c>
      <c r="I1051" s="13">
        <v>0</v>
      </c>
      <c r="J1051" s="34">
        <v>0</v>
      </c>
      <c r="K1051" s="14">
        <v>43733</v>
      </c>
      <c r="L1051" s="15" t="s">
        <v>7752</v>
      </c>
      <c r="M1051" s="6"/>
    </row>
    <row r="1052" spans="1:13" s="86" customFormat="1" ht="25.5">
      <c r="A1052" s="21">
        <v>195</v>
      </c>
      <c r="B1052" s="6">
        <v>15</v>
      </c>
      <c r="C1052" s="15" t="s">
        <v>7753</v>
      </c>
      <c r="D1052" s="15" t="s">
        <v>7754</v>
      </c>
      <c r="E1052" s="22" t="s">
        <v>7755</v>
      </c>
      <c r="F1052" s="22" t="s">
        <v>7756</v>
      </c>
      <c r="G1052" s="16" t="s">
        <v>1448</v>
      </c>
      <c r="H1052" s="34">
        <v>10000</v>
      </c>
      <c r="I1052" s="13">
        <v>0</v>
      </c>
      <c r="J1052" s="34">
        <v>0</v>
      </c>
      <c r="K1052" s="14">
        <v>43733</v>
      </c>
      <c r="L1052" s="15" t="s">
        <v>7757</v>
      </c>
      <c r="M1052" s="6"/>
    </row>
    <row r="1053" spans="1:13" s="86" customFormat="1" ht="25.5">
      <c r="A1053" s="21">
        <v>196</v>
      </c>
      <c r="B1053" s="6">
        <v>16</v>
      </c>
      <c r="C1053" s="15" t="s">
        <v>7758</v>
      </c>
      <c r="D1053" s="15" t="s">
        <v>7754</v>
      </c>
      <c r="E1053" s="22" t="s">
        <v>7759</v>
      </c>
      <c r="F1053" s="22" t="s">
        <v>7760</v>
      </c>
      <c r="G1053" s="16" t="s">
        <v>1448</v>
      </c>
      <c r="H1053" s="34">
        <v>5300</v>
      </c>
      <c r="I1053" s="13">
        <v>0</v>
      </c>
      <c r="J1053" s="34">
        <v>0</v>
      </c>
      <c r="K1053" s="14">
        <v>43733</v>
      </c>
      <c r="L1053" s="15" t="s">
        <v>7761</v>
      </c>
      <c r="M1053" s="6"/>
    </row>
    <row r="1054" spans="1:13" s="86" customFormat="1" ht="38.25">
      <c r="A1054" s="21">
        <v>197</v>
      </c>
      <c r="B1054" s="6">
        <v>17</v>
      </c>
      <c r="C1054" s="15" t="s">
        <v>7762</v>
      </c>
      <c r="D1054" s="15" t="s">
        <v>7763</v>
      </c>
      <c r="E1054" s="22" t="s">
        <v>7764</v>
      </c>
      <c r="F1054" s="22" t="s">
        <v>7765</v>
      </c>
      <c r="G1054" s="16" t="s">
        <v>7766</v>
      </c>
      <c r="H1054" s="34">
        <v>16500</v>
      </c>
      <c r="I1054" s="13">
        <v>0</v>
      </c>
      <c r="J1054" s="34">
        <v>0</v>
      </c>
      <c r="K1054" s="14">
        <v>43732</v>
      </c>
      <c r="L1054" s="15" t="s">
        <v>7767</v>
      </c>
      <c r="M1054" s="6"/>
    </row>
    <row r="1055" spans="1:13" s="86" customFormat="1" ht="38.25">
      <c r="A1055" s="21">
        <v>198</v>
      </c>
      <c r="B1055" s="6">
        <v>18</v>
      </c>
      <c r="C1055" s="15" t="s">
        <v>7762</v>
      </c>
      <c r="D1055" s="15" t="s">
        <v>7763</v>
      </c>
      <c r="E1055" s="22" t="s">
        <v>7764</v>
      </c>
      <c r="F1055" s="22" t="s">
        <v>7768</v>
      </c>
      <c r="G1055" s="16" t="s">
        <v>7769</v>
      </c>
      <c r="H1055" s="34">
        <v>14800</v>
      </c>
      <c r="I1055" s="13">
        <v>0</v>
      </c>
      <c r="J1055" s="34">
        <v>0</v>
      </c>
      <c r="K1055" s="14">
        <v>43732</v>
      </c>
      <c r="L1055" s="15" t="s">
        <v>7770</v>
      </c>
      <c r="M1055" s="6"/>
    </row>
    <row r="1056" spans="1:13" s="86" customFormat="1" ht="25.5">
      <c r="A1056" s="21">
        <v>199</v>
      </c>
      <c r="B1056" s="6">
        <v>19</v>
      </c>
      <c r="C1056" s="15" t="s">
        <v>7771</v>
      </c>
      <c r="D1056" s="15" t="s">
        <v>7763</v>
      </c>
      <c r="E1056" s="22" t="s">
        <v>7772</v>
      </c>
      <c r="F1056" s="22" t="s">
        <v>7773</v>
      </c>
      <c r="G1056" s="16" t="s">
        <v>1448</v>
      </c>
      <c r="H1056" s="34">
        <v>8988</v>
      </c>
      <c r="I1056" s="13">
        <v>0</v>
      </c>
      <c r="J1056" s="34">
        <v>0</v>
      </c>
      <c r="K1056" s="14">
        <v>43732</v>
      </c>
      <c r="L1056" s="15" t="s">
        <v>7774</v>
      </c>
      <c r="M1056" s="6"/>
    </row>
    <row r="1057" spans="1:13" s="86" customFormat="1" ht="25.5">
      <c r="A1057" s="21">
        <v>200</v>
      </c>
      <c r="B1057" s="6">
        <v>20</v>
      </c>
      <c r="C1057" s="15" t="s">
        <v>7775</v>
      </c>
      <c r="D1057" s="15" t="s">
        <v>7754</v>
      </c>
      <c r="E1057" s="22" t="s">
        <v>7776</v>
      </c>
      <c r="F1057" s="22" t="s">
        <v>7777</v>
      </c>
      <c r="G1057" s="16" t="s">
        <v>1448</v>
      </c>
      <c r="H1057" s="34">
        <v>37416</v>
      </c>
      <c r="I1057" s="13">
        <v>0</v>
      </c>
      <c r="J1057" s="34">
        <v>0</v>
      </c>
      <c r="K1057" s="14">
        <v>43731</v>
      </c>
      <c r="L1057" s="15" t="s">
        <v>7778</v>
      </c>
      <c r="M1057" s="6"/>
    </row>
    <row r="1058" spans="1:13" s="86" customFormat="1" ht="25.5">
      <c r="A1058" s="21">
        <v>201</v>
      </c>
      <c r="B1058" s="6">
        <v>21</v>
      </c>
      <c r="C1058" s="15" t="s">
        <v>7775</v>
      </c>
      <c r="D1058" s="15" t="s">
        <v>7754</v>
      </c>
      <c r="E1058" s="22" t="s">
        <v>7779</v>
      </c>
      <c r="F1058" s="22" t="s">
        <v>7780</v>
      </c>
      <c r="G1058" s="16" t="s">
        <v>1448</v>
      </c>
      <c r="H1058" s="34">
        <v>12300</v>
      </c>
      <c r="I1058" s="13">
        <v>0</v>
      </c>
      <c r="J1058" s="34">
        <v>0</v>
      </c>
      <c r="K1058" s="14">
        <v>43733</v>
      </c>
      <c r="L1058" s="15" t="s">
        <v>7781</v>
      </c>
      <c r="M1058" s="6"/>
    </row>
    <row r="1059" spans="1:13" s="86" customFormat="1" ht="25.5">
      <c r="A1059" s="21">
        <v>202</v>
      </c>
      <c r="B1059" s="6">
        <v>22</v>
      </c>
      <c r="C1059" s="15" t="s">
        <v>7782</v>
      </c>
      <c r="D1059" s="15" t="s">
        <v>7763</v>
      </c>
      <c r="E1059" s="22" t="s">
        <v>7783</v>
      </c>
      <c r="F1059" s="22" t="s">
        <v>7784</v>
      </c>
      <c r="G1059" s="16" t="s">
        <v>1448</v>
      </c>
      <c r="H1059" s="34">
        <v>2700</v>
      </c>
      <c r="I1059" s="13">
        <v>0</v>
      </c>
      <c r="J1059" s="34">
        <v>0</v>
      </c>
      <c r="K1059" s="14">
        <v>43731</v>
      </c>
      <c r="L1059" s="15" t="s">
        <v>7785</v>
      </c>
      <c r="M1059" s="6"/>
    </row>
    <row r="1060" spans="1:13" s="86" customFormat="1" ht="25.5">
      <c r="A1060" s="21">
        <v>203</v>
      </c>
      <c r="B1060" s="6">
        <v>23</v>
      </c>
      <c r="C1060" s="15" t="s">
        <v>7786</v>
      </c>
      <c r="D1060" s="15" t="s">
        <v>7745</v>
      </c>
      <c r="E1060" s="22" t="s">
        <v>7787</v>
      </c>
      <c r="F1060" s="22" t="s">
        <v>7788</v>
      </c>
      <c r="G1060" s="16" t="s">
        <v>6981</v>
      </c>
      <c r="H1060" s="34">
        <v>6500</v>
      </c>
      <c r="I1060" s="13">
        <v>0</v>
      </c>
      <c r="J1060" s="34">
        <v>0</v>
      </c>
      <c r="K1060" s="14">
        <v>43733</v>
      </c>
      <c r="L1060" s="15" t="s">
        <v>7789</v>
      </c>
      <c r="M1060" s="6"/>
    </row>
    <row r="1061" spans="1:13" s="86" customFormat="1" ht="38.25">
      <c r="A1061" s="21">
        <v>204</v>
      </c>
      <c r="B1061" s="6">
        <v>24</v>
      </c>
      <c r="C1061" s="15" t="s">
        <v>7790</v>
      </c>
      <c r="D1061" s="15" t="s">
        <v>7763</v>
      </c>
      <c r="E1061" s="22" t="s">
        <v>7791</v>
      </c>
      <c r="F1061" s="22" t="s">
        <v>7792</v>
      </c>
      <c r="G1061" s="16" t="s">
        <v>1448</v>
      </c>
      <c r="H1061" s="34">
        <v>11400</v>
      </c>
      <c r="I1061" s="13">
        <v>0</v>
      </c>
      <c r="J1061" s="34">
        <v>0</v>
      </c>
      <c r="K1061" s="14">
        <v>43733</v>
      </c>
      <c r="L1061" s="15" t="s">
        <v>7793</v>
      </c>
      <c r="M1061" s="6"/>
    </row>
    <row r="1062" spans="1:13" s="86" customFormat="1" ht="25.5">
      <c r="A1062" s="21">
        <v>205</v>
      </c>
      <c r="B1062" s="6">
        <v>25</v>
      </c>
      <c r="C1062" s="15" t="s">
        <v>7794</v>
      </c>
      <c r="D1062" s="15" t="s">
        <v>7745</v>
      </c>
      <c r="E1062" s="22" t="s">
        <v>7795</v>
      </c>
      <c r="F1062" s="22" t="s">
        <v>7796</v>
      </c>
      <c r="G1062" s="16" t="s">
        <v>1448</v>
      </c>
      <c r="H1062" s="34">
        <v>10000</v>
      </c>
      <c r="I1062" s="13">
        <v>0</v>
      </c>
      <c r="J1062" s="34">
        <v>0</v>
      </c>
      <c r="K1062" s="14">
        <v>43731</v>
      </c>
      <c r="L1062" s="15" t="s">
        <v>7797</v>
      </c>
      <c r="M1062" s="6"/>
    </row>
    <row r="1063" spans="1:13" s="86" customFormat="1" ht="25.5">
      <c r="A1063" s="21">
        <v>206</v>
      </c>
      <c r="B1063" s="6">
        <v>26</v>
      </c>
      <c r="C1063" s="15" t="s">
        <v>7798</v>
      </c>
      <c r="D1063" s="15" t="s">
        <v>7745</v>
      </c>
      <c r="E1063" s="22" t="s">
        <v>7795</v>
      </c>
      <c r="F1063" s="22" t="s">
        <v>7799</v>
      </c>
      <c r="G1063" s="16" t="s">
        <v>1448</v>
      </c>
      <c r="H1063" s="34">
        <v>15606</v>
      </c>
      <c r="I1063" s="13">
        <v>0</v>
      </c>
      <c r="J1063" s="34">
        <v>0</v>
      </c>
      <c r="K1063" s="14">
        <v>43731</v>
      </c>
      <c r="L1063" s="15" t="s">
        <v>7800</v>
      </c>
      <c r="M1063" s="6"/>
    </row>
    <row r="1064" spans="1:13" s="86" customFormat="1" ht="25.5">
      <c r="A1064" s="21">
        <v>207</v>
      </c>
      <c r="B1064" s="6">
        <v>27</v>
      </c>
      <c r="C1064" s="15" t="s">
        <v>7801</v>
      </c>
      <c r="D1064" s="15" t="s">
        <v>7745</v>
      </c>
      <c r="E1064" s="22" t="s">
        <v>7802</v>
      </c>
      <c r="F1064" s="22" t="s">
        <v>7803</v>
      </c>
      <c r="G1064" s="16" t="s">
        <v>1448</v>
      </c>
      <c r="H1064" s="34">
        <v>1086</v>
      </c>
      <c r="I1064" s="13">
        <v>0</v>
      </c>
      <c r="J1064" s="34">
        <v>0</v>
      </c>
      <c r="K1064" s="14">
        <v>43733</v>
      </c>
      <c r="L1064" s="15" t="s">
        <v>7804</v>
      </c>
      <c r="M1064" s="6"/>
    </row>
    <row r="1065" spans="1:13" s="86" customFormat="1" ht="25.5">
      <c r="A1065" s="21">
        <v>208</v>
      </c>
      <c r="B1065" s="6">
        <v>28</v>
      </c>
      <c r="C1065" s="15" t="s">
        <v>7805</v>
      </c>
      <c r="D1065" s="15" t="s">
        <v>7763</v>
      </c>
      <c r="E1065" s="22" t="s">
        <v>7806</v>
      </c>
      <c r="F1065" s="22" t="s">
        <v>7807</v>
      </c>
      <c r="G1065" s="16" t="s">
        <v>1448</v>
      </c>
      <c r="H1065" s="34">
        <v>2334</v>
      </c>
      <c r="I1065" s="13">
        <v>0</v>
      </c>
      <c r="J1065" s="34">
        <v>0</v>
      </c>
      <c r="K1065" s="14">
        <v>43733</v>
      </c>
      <c r="L1065" s="15" t="s">
        <v>7808</v>
      </c>
      <c r="M1065" s="6"/>
    </row>
    <row r="1066" spans="1:13" s="86" customFormat="1" ht="25.5">
      <c r="A1066" s="21"/>
      <c r="B1066" s="6"/>
      <c r="C1066" s="15" t="s">
        <v>7809</v>
      </c>
      <c r="D1066" s="15" t="s">
        <v>7763</v>
      </c>
      <c r="E1066" s="22" t="s">
        <v>7806</v>
      </c>
      <c r="F1066" s="22" t="s">
        <v>7807</v>
      </c>
      <c r="G1066" s="16" t="s">
        <v>1448</v>
      </c>
      <c r="H1066" s="34">
        <v>2000</v>
      </c>
      <c r="I1066" s="13">
        <v>0</v>
      </c>
      <c r="J1066" s="34">
        <v>0</v>
      </c>
      <c r="K1066" s="14">
        <v>43733</v>
      </c>
      <c r="L1066" s="15"/>
      <c r="M1066" s="6"/>
    </row>
    <row r="1067" spans="1:13" s="86" customFormat="1" ht="25.5">
      <c r="A1067" s="21"/>
      <c r="B1067" s="6"/>
      <c r="C1067" s="15" t="s">
        <v>7810</v>
      </c>
      <c r="D1067" s="15" t="s">
        <v>7811</v>
      </c>
      <c r="E1067" s="22" t="s">
        <v>7806</v>
      </c>
      <c r="F1067" s="22" t="s">
        <v>7807</v>
      </c>
      <c r="G1067" s="16" t="s">
        <v>1448</v>
      </c>
      <c r="H1067" s="34">
        <v>2434</v>
      </c>
      <c r="I1067" s="13">
        <v>0</v>
      </c>
      <c r="J1067" s="34">
        <v>0</v>
      </c>
      <c r="K1067" s="14">
        <v>43731</v>
      </c>
      <c r="L1067" s="15"/>
      <c r="M1067" s="6"/>
    </row>
    <row r="1068" spans="1:13" s="86" customFormat="1" ht="25.5">
      <c r="A1068" s="21">
        <v>209</v>
      </c>
      <c r="B1068" s="6">
        <v>29</v>
      </c>
      <c r="C1068" s="15" t="s">
        <v>7812</v>
      </c>
      <c r="D1068" s="15" t="s">
        <v>7763</v>
      </c>
      <c r="E1068" s="22" t="s">
        <v>7813</v>
      </c>
      <c r="F1068" s="22" t="s">
        <v>7814</v>
      </c>
      <c r="G1068" s="16" t="s">
        <v>6981</v>
      </c>
      <c r="H1068" s="34">
        <v>7800</v>
      </c>
      <c r="I1068" s="13">
        <v>0</v>
      </c>
      <c r="J1068" s="34">
        <v>0</v>
      </c>
      <c r="K1068" s="14">
        <v>43733</v>
      </c>
      <c r="L1068" s="15" t="s">
        <v>7815</v>
      </c>
      <c r="M1068" s="6"/>
    </row>
    <row r="1069" spans="1:13" s="86" customFormat="1" ht="25.5">
      <c r="A1069" s="21">
        <v>210</v>
      </c>
      <c r="B1069" s="6">
        <v>30</v>
      </c>
      <c r="C1069" s="15" t="s">
        <v>7816</v>
      </c>
      <c r="D1069" s="15" t="s">
        <v>7763</v>
      </c>
      <c r="E1069" s="22" t="s">
        <v>7817</v>
      </c>
      <c r="F1069" s="22" t="s">
        <v>7818</v>
      </c>
      <c r="G1069" s="16" t="s">
        <v>1448</v>
      </c>
      <c r="H1069" s="34">
        <v>620</v>
      </c>
      <c r="I1069" s="13">
        <v>0</v>
      </c>
      <c r="J1069" s="34">
        <v>0</v>
      </c>
      <c r="K1069" s="14">
        <v>43731</v>
      </c>
      <c r="L1069" s="15" t="s">
        <v>7819</v>
      </c>
      <c r="M1069" s="6"/>
    </row>
    <row r="1070" spans="1:13" s="86" customFormat="1" ht="25.5">
      <c r="A1070" s="21"/>
      <c r="B1070" s="6"/>
      <c r="C1070" s="15" t="s">
        <v>7820</v>
      </c>
      <c r="D1070" s="15" t="s">
        <v>7763</v>
      </c>
      <c r="E1070" s="22" t="s">
        <v>7817</v>
      </c>
      <c r="F1070" s="22" t="s">
        <v>7818</v>
      </c>
      <c r="G1070" s="16" t="s">
        <v>1448</v>
      </c>
      <c r="H1070" s="34">
        <v>1500</v>
      </c>
      <c r="I1070" s="13">
        <v>0</v>
      </c>
      <c r="J1070" s="34">
        <v>0</v>
      </c>
      <c r="K1070" s="14">
        <v>43731</v>
      </c>
      <c r="L1070" s="15" t="s">
        <v>7821</v>
      </c>
      <c r="M1070" s="6"/>
    </row>
    <row r="1071" spans="1:13" s="86" customFormat="1" ht="25.5">
      <c r="A1071" s="21">
        <v>211</v>
      </c>
      <c r="B1071" s="6">
        <v>31</v>
      </c>
      <c r="C1071" s="15" t="s">
        <v>7782</v>
      </c>
      <c r="D1071" s="15" t="s">
        <v>7763</v>
      </c>
      <c r="E1071" s="22" t="s">
        <v>7783</v>
      </c>
      <c r="F1071" s="22" t="s">
        <v>7822</v>
      </c>
      <c r="G1071" s="16" t="s">
        <v>7823</v>
      </c>
      <c r="H1071" s="34">
        <v>29000</v>
      </c>
      <c r="I1071" s="13">
        <v>0</v>
      </c>
      <c r="J1071" s="34">
        <v>0</v>
      </c>
      <c r="K1071" s="14">
        <v>43733</v>
      </c>
      <c r="L1071" s="15" t="s">
        <v>7824</v>
      </c>
      <c r="M1071" s="6"/>
    </row>
    <row r="1072" spans="1:13" s="86" customFormat="1" ht="25.5">
      <c r="A1072" s="21">
        <v>212</v>
      </c>
      <c r="B1072" s="6">
        <v>32</v>
      </c>
      <c r="C1072" s="15" t="s">
        <v>7775</v>
      </c>
      <c r="D1072" s="15" t="s">
        <v>7754</v>
      </c>
      <c r="E1072" s="22" t="s">
        <v>7779</v>
      </c>
      <c r="F1072" s="22" t="s">
        <v>7825</v>
      </c>
      <c r="G1072" s="16" t="s">
        <v>7826</v>
      </c>
      <c r="H1072" s="34">
        <v>1</v>
      </c>
      <c r="I1072" s="13">
        <v>0</v>
      </c>
      <c r="J1072" s="34">
        <v>0</v>
      </c>
      <c r="K1072" s="14">
        <v>43731</v>
      </c>
      <c r="L1072" s="15" t="s">
        <v>7827</v>
      </c>
      <c r="M1072" s="6"/>
    </row>
    <row r="1073" spans="1:13" s="86" customFormat="1" ht="25.5">
      <c r="A1073" s="21">
        <v>213</v>
      </c>
      <c r="B1073" s="6">
        <v>33</v>
      </c>
      <c r="C1073" s="15" t="s">
        <v>7828</v>
      </c>
      <c r="D1073" s="15" t="s">
        <v>7829</v>
      </c>
      <c r="E1073" s="22" t="s">
        <v>7830</v>
      </c>
      <c r="F1073" s="22" t="s">
        <v>7831</v>
      </c>
      <c r="G1073" s="16" t="s">
        <v>1448</v>
      </c>
      <c r="H1073" s="34">
        <v>4498</v>
      </c>
      <c r="I1073" s="13">
        <v>0</v>
      </c>
      <c r="J1073" s="34">
        <v>0</v>
      </c>
      <c r="K1073" s="14">
        <v>43731</v>
      </c>
      <c r="L1073" s="15" t="s">
        <v>7832</v>
      </c>
      <c r="M1073" s="6"/>
    </row>
    <row r="1074" spans="1:13" s="86" customFormat="1" ht="25.5">
      <c r="A1074" s="21"/>
      <c r="B1074" s="6"/>
      <c r="C1074" s="15" t="s">
        <v>7833</v>
      </c>
      <c r="D1074" s="15" t="s">
        <v>7829</v>
      </c>
      <c r="E1074" s="22" t="s">
        <v>7830</v>
      </c>
      <c r="F1074" s="22" t="s">
        <v>7831</v>
      </c>
      <c r="G1074" s="16" t="s">
        <v>1448</v>
      </c>
      <c r="H1074" s="34">
        <v>4498</v>
      </c>
      <c r="I1074" s="13">
        <v>0</v>
      </c>
      <c r="J1074" s="34">
        <v>0</v>
      </c>
      <c r="K1074" s="14">
        <v>43735</v>
      </c>
      <c r="L1074" s="15" t="s">
        <v>7834</v>
      </c>
      <c r="M1074" s="6"/>
    </row>
    <row r="1075" spans="1:13" s="86" customFormat="1" ht="25.5">
      <c r="A1075" s="21">
        <v>214</v>
      </c>
      <c r="B1075" s="6">
        <v>34</v>
      </c>
      <c r="C1075" s="15" t="s">
        <v>7835</v>
      </c>
      <c r="D1075" s="15" t="s">
        <v>7829</v>
      </c>
      <c r="E1075" s="22" t="s">
        <v>7836</v>
      </c>
      <c r="F1075" s="22" t="s">
        <v>7837</v>
      </c>
      <c r="G1075" s="16" t="s">
        <v>1448</v>
      </c>
      <c r="H1075" s="34">
        <v>5200</v>
      </c>
      <c r="I1075" s="13">
        <v>0</v>
      </c>
      <c r="J1075" s="34">
        <v>0</v>
      </c>
      <c r="K1075" s="14">
        <v>43731</v>
      </c>
      <c r="L1075" s="15" t="s">
        <v>7838</v>
      </c>
      <c r="M1075" s="6"/>
    </row>
    <row r="1076" spans="1:13" s="86" customFormat="1" ht="25.5">
      <c r="A1076" s="21">
        <v>215</v>
      </c>
      <c r="B1076" s="6">
        <v>35</v>
      </c>
      <c r="C1076" s="15" t="s">
        <v>7839</v>
      </c>
      <c r="D1076" s="15" t="s">
        <v>7829</v>
      </c>
      <c r="E1076" s="22" t="s">
        <v>7840</v>
      </c>
      <c r="F1076" s="22" t="s">
        <v>7841</v>
      </c>
      <c r="G1076" s="16" t="s">
        <v>1448</v>
      </c>
      <c r="H1076" s="34">
        <v>38000</v>
      </c>
      <c r="I1076" s="13">
        <v>0</v>
      </c>
      <c r="J1076" s="34">
        <v>0</v>
      </c>
      <c r="K1076" s="14">
        <v>43733</v>
      </c>
      <c r="L1076" s="15" t="s">
        <v>7842</v>
      </c>
      <c r="M1076" s="6"/>
    </row>
    <row r="1077" spans="1:13" s="86" customFormat="1" ht="12.75">
      <c r="A1077" s="21">
        <v>216</v>
      </c>
      <c r="B1077" s="6">
        <v>36</v>
      </c>
      <c r="C1077" s="15" t="s">
        <v>215</v>
      </c>
      <c r="D1077" s="15" t="s">
        <v>7829</v>
      </c>
      <c r="E1077" s="22" t="s">
        <v>7843</v>
      </c>
      <c r="F1077" s="22" t="s">
        <v>7844</v>
      </c>
      <c r="G1077" s="16" t="s">
        <v>1448</v>
      </c>
      <c r="H1077" s="34">
        <v>39600</v>
      </c>
      <c r="I1077" s="13">
        <v>0</v>
      </c>
      <c r="J1077" s="34">
        <v>0</v>
      </c>
      <c r="K1077" s="14">
        <v>43733</v>
      </c>
      <c r="L1077" s="15" t="s">
        <v>7845</v>
      </c>
      <c r="M1077" s="6"/>
    </row>
    <row r="1078" spans="1:13" s="86" customFormat="1" ht="12.75">
      <c r="A1078" s="21">
        <v>217</v>
      </c>
      <c r="B1078" s="6">
        <v>37</v>
      </c>
      <c r="C1078" s="15" t="s">
        <v>215</v>
      </c>
      <c r="D1078" s="15" t="s">
        <v>7829</v>
      </c>
      <c r="E1078" s="22" t="s">
        <v>7843</v>
      </c>
      <c r="F1078" s="22" t="s">
        <v>7846</v>
      </c>
      <c r="G1078" s="16" t="s">
        <v>1952</v>
      </c>
      <c r="H1078" s="34">
        <v>50000</v>
      </c>
      <c r="I1078" s="13">
        <v>0</v>
      </c>
      <c r="J1078" s="34">
        <v>0</v>
      </c>
      <c r="K1078" s="14">
        <v>43733</v>
      </c>
      <c r="L1078" s="15" t="s">
        <v>7847</v>
      </c>
      <c r="M1078" s="6"/>
    </row>
    <row r="1079" spans="1:13" s="86" customFormat="1" ht="12.75">
      <c r="A1079" s="21">
        <v>218</v>
      </c>
      <c r="B1079" s="6">
        <v>38</v>
      </c>
      <c r="C1079" s="15" t="s">
        <v>7848</v>
      </c>
      <c r="D1079" s="15" t="s">
        <v>7829</v>
      </c>
      <c r="E1079" s="22" t="s">
        <v>7849</v>
      </c>
      <c r="F1079" s="22" t="s">
        <v>7850</v>
      </c>
      <c r="G1079" s="16" t="s">
        <v>1448</v>
      </c>
      <c r="H1079" s="34">
        <v>200</v>
      </c>
      <c r="I1079" s="13">
        <v>0</v>
      </c>
      <c r="J1079" s="34">
        <v>0</v>
      </c>
      <c r="K1079" s="14">
        <v>43733</v>
      </c>
      <c r="L1079" s="15" t="s">
        <v>7851</v>
      </c>
      <c r="M1079" s="6"/>
    </row>
    <row r="1080" spans="1:13" s="86" customFormat="1" ht="25.5">
      <c r="A1080" s="21">
        <v>219</v>
      </c>
      <c r="B1080" s="6">
        <v>39</v>
      </c>
      <c r="C1080" s="15" t="s">
        <v>7852</v>
      </c>
      <c r="D1080" s="15" t="s">
        <v>7698</v>
      </c>
      <c r="E1080" s="22" t="s">
        <v>7853</v>
      </c>
      <c r="F1080" s="22" t="s">
        <v>7854</v>
      </c>
      <c r="G1080" s="16" t="s">
        <v>1952</v>
      </c>
      <c r="H1080" s="34">
        <v>225211</v>
      </c>
      <c r="I1080" s="13">
        <v>0</v>
      </c>
      <c r="J1080" s="34">
        <v>0</v>
      </c>
      <c r="K1080" s="14">
        <v>43731</v>
      </c>
      <c r="L1080" s="15" t="s">
        <v>7855</v>
      </c>
      <c r="M1080" s="6"/>
    </row>
    <row r="1081" spans="1:13" s="86" customFormat="1" ht="12.75">
      <c r="A1081" s="21">
        <v>220</v>
      </c>
      <c r="B1081" s="6">
        <v>40</v>
      </c>
      <c r="C1081" s="15" t="s">
        <v>215</v>
      </c>
      <c r="D1081" s="15" t="s">
        <v>7829</v>
      </c>
      <c r="E1081" s="22" t="s">
        <v>7843</v>
      </c>
      <c r="F1081" s="22" t="s">
        <v>7856</v>
      </c>
      <c r="G1081" s="16" t="s">
        <v>1952</v>
      </c>
      <c r="H1081" s="34">
        <v>470000</v>
      </c>
      <c r="I1081" s="13">
        <v>0</v>
      </c>
      <c r="J1081" s="34">
        <v>0</v>
      </c>
      <c r="K1081" s="14">
        <v>43731</v>
      </c>
      <c r="L1081" s="15" t="s">
        <v>7857</v>
      </c>
      <c r="M1081" s="6"/>
    </row>
    <row r="1082" spans="1:13" s="86" customFormat="1" ht="25.5">
      <c r="A1082" s="21">
        <v>221</v>
      </c>
      <c r="B1082" s="6">
        <v>41</v>
      </c>
      <c r="C1082" s="15" t="s">
        <v>7858</v>
      </c>
      <c r="D1082" s="15" t="s">
        <v>7859</v>
      </c>
      <c r="E1082" s="22" t="s">
        <v>7860</v>
      </c>
      <c r="F1082" s="22" t="s">
        <v>7861</v>
      </c>
      <c r="G1082" s="16" t="s">
        <v>1952</v>
      </c>
      <c r="H1082" s="34">
        <v>847221</v>
      </c>
      <c r="I1082" s="13">
        <v>0</v>
      </c>
      <c r="J1082" s="34">
        <v>0</v>
      </c>
      <c r="K1082" s="14">
        <v>43731</v>
      </c>
      <c r="L1082" s="15" t="s">
        <v>7862</v>
      </c>
      <c r="M1082" s="6"/>
    </row>
    <row r="1083" spans="1:13" s="86" customFormat="1" ht="25.5">
      <c r="A1083" s="21">
        <v>222</v>
      </c>
      <c r="B1083" s="6">
        <v>42</v>
      </c>
      <c r="C1083" s="15" t="s">
        <v>7863</v>
      </c>
      <c r="D1083" s="15" t="s">
        <v>7864</v>
      </c>
      <c r="E1083" s="22" t="s">
        <v>7865</v>
      </c>
      <c r="F1083" s="22" t="s">
        <v>7866</v>
      </c>
      <c r="G1083" s="16" t="s">
        <v>7167</v>
      </c>
      <c r="H1083" s="34">
        <v>61398</v>
      </c>
      <c r="I1083" s="13">
        <v>0</v>
      </c>
      <c r="J1083" s="34">
        <v>0</v>
      </c>
      <c r="K1083" s="14">
        <v>43731</v>
      </c>
      <c r="L1083" s="15" t="s">
        <v>7867</v>
      </c>
      <c r="M1083" s="6"/>
    </row>
    <row r="1084" spans="1:13" s="86" customFormat="1" ht="25.5">
      <c r="A1084" s="21">
        <v>223</v>
      </c>
      <c r="B1084" s="6">
        <v>43</v>
      </c>
      <c r="C1084" s="15" t="s">
        <v>7868</v>
      </c>
      <c r="D1084" s="15" t="s">
        <v>7859</v>
      </c>
      <c r="E1084" s="22" t="s">
        <v>7869</v>
      </c>
      <c r="F1084" s="22" t="s">
        <v>7870</v>
      </c>
      <c r="G1084" s="16" t="s">
        <v>1448</v>
      </c>
      <c r="H1084" s="34">
        <v>327997</v>
      </c>
      <c r="I1084" s="13">
        <v>0</v>
      </c>
      <c r="J1084" s="34">
        <v>0</v>
      </c>
      <c r="K1084" s="14">
        <v>43731</v>
      </c>
      <c r="L1084" s="15" t="s">
        <v>7871</v>
      </c>
      <c r="M1084" s="6"/>
    </row>
    <row r="1085" spans="1:13" s="86" customFormat="1" ht="25.5">
      <c r="A1085" s="21">
        <v>224</v>
      </c>
      <c r="B1085" s="6">
        <v>44</v>
      </c>
      <c r="C1085" s="15" t="s">
        <v>7872</v>
      </c>
      <c r="D1085" s="15" t="s">
        <v>7859</v>
      </c>
      <c r="E1085" s="22" t="s">
        <v>7873</v>
      </c>
      <c r="F1085" s="22" t="s">
        <v>7874</v>
      </c>
      <c r="G1085" s="16" t="s">
        <v>1448</v>
      </c>
      <c r="H1085" s="34">
        <v>7800</v>
      </c>
      <c r="I1085" s="13">
        <v>0</v>
      </c>
      <c r="J1085" s="34">
        <v>0</v>
      </c>
      <c r="K1085" s="14">
        <v>43732</v>
      </c>
      <c r="L1085" s="15" t="s">
        <v>7875</v>
      </c>
      <c r="M1085" s="6"/>
    </row>
    <row r="1086" spans="1:13" s="86" customFormat="1" ht="12.75">
      <c r="A1086" s="21">
        <v>225</v>
      </c>
      <c r="B1086" s="6">
        <v>45</v>
      </c>
      <c r="C1086" s="15" t="s">
        <v>7876</v>
      </c>
      <c r="D1086" s="15" t="s">
        <v>7829</v>
      </c>
      <c r="E1086" s="22" t="s">
        <v>7877</v>
      </c>
      <c r="F1086" s="22" t="s">
        <v>7878</v>
      </c>
      <c r="G1086" s="16" t="s">
        <v>1952</v>
      </c>
      <c r="H1086" s="34">
        <v>14500</v>
      </c>
      <c r="I1086" s="13">
        <v>0</v>
      </c>
      <c r="J1086" s="34">
        <v>0</v>
      </c>
      <c r="K1086" s="14">
        <v>43733</v>
      </c>
      <c r="L1086" s="15" t="s">
        <v>7879</v>
      </c>
      <c r="M1086" s="6"/>
    </row>
    <row r="1087" spans="1:13" s="86" customFormat="1" ht="38.25">
      <c r="A1087" s="21">
        <v>226</v>
      </c>
      <c r="B1087" s="6">
        <v>46</v>
      </c>
      <c r="C1087" s="15" t="s">
        <v>7880</v>
      </c>
      <c r="D1087" s="15" t="s">
        <v>7881</v>
      </c>
      <c r="E1087" s="22" t="s">
        <v>7882</v>
      </c>
      <c r="F1087" s="22" t="s">
        <v>7883</v>
      </c>
      <c r="G1087" s="16" t="s">
        <v>1952</v>
      </c>
      <c r="H1087" s="34">
        <v>200000</v>
      </c>
      <c r="I1087" s="13">
        <v>0</v>
      </c>
      <c r="J1087" s="34">
        <v>0</v>
      </c>
      <c r="K1087" s="14">
        <v>43733</v>
      </c>
      <c r="L1087" s="15" t="s">
        <v>7884</v>
      </c>
      <c r="M1087" s="6"/>
    </row>
    <row r="1088" spans="1:13" s="86" customFormat="1" ht="25.5">
      <c r="A1088" s="21">
        <v>227</v>
      </c>
      <c r="B1088" s="6">
        <v>47</v>
      </c>
      <c r="C1088" s="15" t="s">
        <v>7885</v>
      </c>
      <c r="D1088" s="15" t="s">
        <v>7886</v>
      </c>
      <c r="E1088" s="22" t="s">
        <v>7887</v>
      </c>
      <c r="F1088" s="22" t="s">
        <v>7888</v>
      </c>
      <c r="G1088" s="16" t="s">
        <v>1448</v>
      </c>
      <c r="H1088" s="34">
        <v>5200</v>
      </c>
      <c r="I1088" s="13">
        <v>0</v>
      </c>
      <c r="J1088" s="34">
        <v>0</v>
      </c>
      <c r="K1088" s="14">
        <v>43731</v>
      </c>
      <c r="L1088" s="15" t="s">
        <v>7889</v>
      </c>
      <c r="M1088" s="6"/>
    </row>
    <row r="1089" spans="1:13" s="86" customFormat="1" ht="25.5">
      <c r="A1089" s="21">
        <v>228</v>
      </c>
      <c r="B1089" s="6">
        <v>48</v>
      </c>
      <c r="C1089" s="15" t="s">
        <v>7890</v>
      </c>
      <c r="D1089" s="15" t="s">
        <v>7891</v>
      </c>
      <c r="E1089" s="22" t="s">
        <v>7892</v>
      </c>
      <c r="F1089" s="22" t="s">
        <v>7893</v>
      </c>
      <c r="G1089" s="16" t="s">
        <v>1952</v>
      </c>
      <c r="H1089" s="34">
        <v>4800</v>
      </c>
      <c r="I1089" s="13">
        <v>0</v>
      </c>
      <c r="J1089" s="34">
        <v>0</v>
      </c>
      <c r="K1089" s="14">
        <v>43733</v>
      </c>
      <c r="L1089" s="15" t="s">
        <v>7894</v>
      </c>
      <c r="M1089" s="6"/>
    </row>
    <row r="1090" spans="1:13" s="86" customFormat="1" ht="12.75">
      <c r="A1090" s="21">
        <v>229</v>
      </c>
      <c r="B1090" s="6">
        <v>49</v>
      </c>
      <c r="C1090" s="15" t="s">
        <v>7895</v>
      </c>
      <c r="D1090" s="15" t="s">
        <v>7896</v>
      </c>
      <c r="E1090" s="22" t="s">
        <v>7897</v>
      </c>
      <c r="F1090" s="22" t="s">
        <v>7898</v>
      </c>
      <c r="G1090" s="16" t="s">
        <v>254</v>
      </c>
      <c r="H1090" s="34">
        <v>5000</v>
      </c>
      <c r="I1090" s="13">
        <v>0</v>
      </c>
      <c r="J1090" s="34">
        <v>0</v>
      </c>
      <c r="K1090" s="14">
        <v>43731</v>
      </c>
      <c r="L1090" s="15" t="s">
        <v>7899</v>
      </c>
      <c r="M1090" s="6"/>
    </row>
    <row r="1091" spans="1:13" s="86" customFormat="1" ht="25.5">
      <c r="A1091" s="21">
        <v>230</v>
      </c>
      <c r="B1091" s="6">
        <v>50</v>
      </c>
      <c r="C1091" s="15" t="s">
        <v>7900</v>
      </c>
      <c r="D1091" s="15" t="s">
        <v>7901</v>
      </c>
      <c r="E1091" s="22" t="s">
        <v>7902</v>
      </c>
      <c r="F1091" s="22" t="s">
        <v>7903</v>
      </c>
      <c r="G1091" s="16" t="s">
        <v>160</v>
      </c>
      <c r="H1091" s="34">
        <v>200</v>
      </c>
      <c r="I1091" s="13">
        <v>0</v>
      </c>
      <c r="J1091" s="34">
        <v>0</v>
      </c>
      <c r="K1091" s="14">
        <v>43731</v>
      </c>
      <c r="L1091" s="15" t="s">
        <v>7904</v>
      </c>
      <c r="M1091" s="6"/>
    </row>
    <row r="1092" spans="1:13" s="86" customFormat="1" ht="25.5">
      <c r="A1092" s="21">
        <v>231</v>
      </c>
      <c r="B1092" s="6">
        <v>51</v>
      </c>
      <c r="C1092" s="15" t="s">
        <v>7905</v>
      </c>
      <c r="D1092" s="15" t="s">
        <v>7896</v>
      </c>
      <c r="E1092" s="22" t="s">
        <v>7906</v>
      </c>
      <c r="F1092" s="22" t="s">
        <v>7907</v>
      </c>
      <c r="G1092" s="16" t="s">
        <v>160</v>
      </c>
      <c r="H1092" s="34">
        <v>8677</v>
      </c>
      <c r="I1092" s="13">
        <v>0</v>
      </c>
      <c r="J1092" s="34">
        <v>0</v>
      </c>
      <c r="K1092" s="14">
        <v>43733</v>
      </c>
      <c r="L1092" s="15" t="s">
        <v>7908</v>
      </c>
      <c r="M1092" s="6"/>
    </row>
    <row r="1093" spans="1:13" s="86" customFormat="1" ht="25.5">
      <c r="A1093" s="21">
        <v>232</v>
      </c>
      <c r="B1093" s="6">
        <v>52</v>
      </c>
      <c r="C1093" s="15" t="s">
        <v>7909</v>
      </c>
      <c r="D1093" s="15" t="s">
        <v>7910</v>
      </c>
      <c r="E1093" s="22" t="s">
        <v>7911</v>
      </c>
      <c r="F1093" s="22" t="s">
        <v>7912</v>
      </c>
      <c r="G1093" s="16" t="s">
        <v>160</v>
      </c>
      <c r="H1093" s="34">
        <v>200</v>
      </c>
      <c r="I1093" s="13">
        <v>0</v>
      </c>
      <c r="J1093" s="34">
        <v>0</v>
      </c>
      <c r="K1093" s="14">
        <v>43731</v>
      </c>
      <c r="L1093" s="15" t="s">
        <v>7913</v>
      </c>
      <c r="M1093" s="6"/>
    </row>
    <row r="1094" spans="1:13" s="86" customFormat="1" ht="25.5">
      <c r="A1094" s="21">
        <v>233</v>
      </c>
      <c r="B1094" s="6">
        <v>53</v>
      </c>
      <c r="C1094" s="15" t="s">
        <v>7914</v>
      </c>
      <c r="D1094" s="15" t="s">
        <v>7915</v>
      </c>
      <c r="E1094" s="22" t="s">
        <v>7916</v>
      </c>
      <c r="F1094" s="22" t="s">
        <v>7917</v>
      </c>
      <c r="G1094" s="16" t="s">
        <v>160</v>
      </c>
      <c r="H1094" s="34">
        <v>200</v>
      </c>
      <c r="I1094" s="13">
        <v>0</v>
      </c>
      <c r="J1094" s="34">
        <v>0</v>
      </c>
      <c r="K1094" s="14">
        <v>43731</v>
      </c>
      <c r="L1094" s="15" t="s">
        <v>7918</v>
      </c>
      <c r="M1094" s="6"/>
    </row>
    <row r="1095" spans="1:13" s="86" customFormat="1" ht="12.75">
      <c r="A1095" s="21">
        <v>234</v>
      </c>
      <c r="B1095" s="6">
        <v>54</v>
      </c>
      <c r="C1095" s="15" t="s">
        <v>7919</v>
      </c>
      <c r="D1095" s="15" t="s">
        <v>7901</v>
      </c>
      <c r="E1095" s="22" t="s">
        <v>7920</v>
      </c>
      <c r="F1095" s="22" t="s">
        <v>7921</v>
      </c>
      <c r="G1095" s="16" t="s">
        <v>6174</v>
      </c>
      <c r="H1095" s="34">
        <v>2964</v>
      </c>
      <c r="I1095" s="13">
        <v>0</v>
      </c>
      <c r="J1095" s="34">
        <v>0</v>
      </c>
      <c r="K1095" s="14">
        <v>43731</v>
      </c>
      <c r="L1095" s="15" t="s">
        <v>7922</v>
      </c>
      <c r="M1095" s="6"/>
    </row>
    <row r="1096" spans="1:13" s="86" customFormat="1" ht="25.5">
      <c r="A1096" s="21">
        <v>235</v>
      </c>
      <c r="B1096" s="6">
        <v>55</v>
      </c>
      <c r="C1096" s="15" t="s">
        <v>7923</v>
      </c>
      <c r="D1096" s="15" t="s">
        <v>7901</v>
      </c>
      <c r="E1096" s="22" t="s">
        <v>7924</v>
      </c>
      <c r="F1096" s="22" t="s">
        <v>7925</v>
      </c>
      <c r="G1096" s="16" t="s">
        <v>7926</v>
      </c>
      <c r="H1096" s="34">
        <v>300</v>
      </c>
      <c r="I1096" s="13">
        <v>0</v>
      </c>
      <c r="J1096" s="34">
        <v>0</v>
      </c>
      <c r="K1096" s="14">
        <v>43731</v>
      </c>
      <c r="L1096" s="15" t="s">
        <v>7927</v>
      </c>
      <c r="M1096" s="6"/>
    </row>
    <row r="1097" spans="1:13" s="86" customFormat="1" ht="12.75">
      <c r="A1097" s="21">
        <v>236</v>
      </c>
      <c r="B1097" s="6">
        <v>56</v>
      </c>
      <c r="C1097" s="15" t="s">
        <v>7928</v>
      </c>
      <c r="D1097" s="15" t="s">
        <v>7901</v>
      </c>
      <c r="E1097" s="22" t="s">
        <v>7929</v>
      </c>
      <c r="F1097" s="22" t="s">
        <v>7930</v>
      </c>
      <c r="G1097" s="16" t="s">
        <v>7926</v>
      </c>
      <c r="H1097" s="34">
        <v>6163</v>
      </c>
      <c r="I1097" s="13">
        <v>0</v>
      </c>
      <c r="J1097" s="34">
        <v>0</v>
      </c>
      <c r="K1097" s="14">
        <v>43731</v>
      </c>
      <c r="L1097" s="15" t="s">
        <v>7931</v>
      </c>
      <c r="M1097" s="6"/>
    </row>
    <row r="1098" spans="1:13" s="86" customFormat="1" ht="38.25">
      <c r="A1098" s="21">
        <v>237</v>
      </c>
      <c r="B1098" s="6">
        <v>57</v>
      </c>
      <c r="C1098" s="15" t="s">
        <v>7932</v>
      </c>
      <c r="D1098" s="15" t="s">
        <v>6933</v>
      </c>
      <c r="E1098" s="22" t="s">
        <v>7933</v>
      </c>
      <c r="F1098" s="22" t="s">
        <v>7934</v>
      </c>
      <c r="G1098" s="16" t="s">
        <v>7926</v>
      </c>
      <c r="H1098" s="34">
        <v>10073</v>
      </c>
      <c r="I1098" s="13">
        <v>0</v>
      </c>
      <c r="J1098" s="34">
        <v>0</v>
      </c>
      <c r="K1098" s="14">
        <v>43731</v>
      </c>
      <c r="L1098" s="15" t="s">
        <v>7935</v>
      </c>
      <c r="M1098" s="6"/>
    </row>
    <row r="1099" spans="1:13" s="86" customFormat="1" ht="12.75">
      <c r="A1099" s="21">
        <v>238</v>
      </c>
      <c r="B1099" s="6">
        <v>58</v>
      </c>
      <c r="C1099" s="15" t="s">
        <v>7936</v>
      </c>
      <c r="D1099" s="15" t="s">
        <v>7937</v>
      </c>
      <c r="E1099" s="22" t="s">
        <v>7938</v>
      </c>
      <c r="F1099" s="22" t="s">
        <v>7939</v>
      </c>
      <c r="G1099" s="16" t="s">
        <v>7940</v>
      </c>
      <c r="H1099" s="34">
        <v>2250</v>
      </c>
      <c r="I1099" s="13">
        <v>0</v>
      </c>
      <c r="J1099" s="34">
        <v>0</v>
      </c>
      <c r="K1099" s="14">
        <v>43731</v>
      </c>
      <c r="L1099" s="15" t="s">
        <v>7941</v>
      </c>
      <c r="M1099" s="6"/>
    </row>
    <row r="1100" spans="1:13" s="86" customFormat="1" ht="12.75">
      <c r="A1100" s="21">
        <v>239</v>
      </c>
      <c r="B1100" s="6">
        <v>59</v>
      </c>
      <c r="C1100" s="15" t="s">
        <v>7942</v>
      </c>
      <c r="D1100" s="15" t="s">
        <v>7910</v>
      </c>
      <c r="E1100" s="22" t="s">
        <v>7943</v>
      </c>
      <c r="F1100" s="22" t="s">
        <v>7944</v>
      </c>
      <c r="G1100" s="16" t="s">
        <v>160</v>
      </c>
      <c r="H1100" s="34">
        <v>1284</v>
      </c>
      <c r="I1100" s="13">
        <v>0</v>
      </c>
      <c r="J1100" s="34">
        <v>0</v>
      </c>
      <c r="K1100" s="14">
        <v>43731</v>
      </c>
      <c r="L1100" s="15" t="s">
        <v>7944</v>
      </c>
      <c r="M1100" s="6"/>
    </row>
    <row r="1101" spans="1:13" s="86" customFormat="1" ht="25.5">
      <c r="A1101" s="21">
        <v>240</v>
      </c>
      <c r="B1101" s="6">
        <v>60</v>
      </c>
      <c r="C1101" s="15" t="s">
        <v>7945</v>
      </c>
      <c r="D1101" s="15" t="s">
        <v>7901</v>
      </c>
      <c r="E1101" s="22" t="s">
        <v>7946</v>
      </c>
      <c r="F1101" s="22" t="s">
        <v>7947</v>
      </c>
      <c r="G1101" s="16" t="s">
        <v>7948</v>
      </c>
      <c r="H1101" s="34">
        <v>4600</v>
      </c>
      <c r="I1101" s="13">
        <v>0</v>
      </c>
      <c r="J1101" s="34">
        <v>0</v>
      </c>
      <c r="K1101" s="14">
        <v>43731</v>
      </c>
      <c r="L1101" s="15" t="s">
        <v>7949</v>
      </c>
      <c r="M1101" s="6"/>
    </row>
    <row r="1102" spans="1:13" s="86" customFormat="1" ht="12.75">
      <c r="A1102" s="21">
        <v>241</v>
      </c>
      <c r="B1102" s="6">
        <v>61</v>
      </c>
      <c r="C1102" s="15" t="s">
        <v>7950</v>
      </c>
      <c r="D1102" s="15" t="s">
        <v>7910</v>
      </c>
      <c r="E1102" s="22" t="s">
        <v>7951</v>
      </c>
      <c r="F1102" s="22" t="s">
        <v>7952</v>
      </c>
      <c r="G1102" s="16" t="s">
        <v>160</v>
      </c>
      <c r="H1102" s="34">
        <v>514</v>
      </c>
      <c r="I1102" s="13">
        <v>0</v>
      </c>
      <c r="J1102" s="34">
        <v>0</v>
      </c>
      <c r="K1102" s="14">
        <v>43731</v>
      </c>
      <c r="L1102" s="15" t="s">
        <v>7953</v>
      </c>
      <c r="M1102" s="6"/>
    </row>
    <row r="1103" spans="1:13" s="86" customFormat="1" ht="12.75">
      <c r="A1103" s="21">
        <v>242</v>
      </c>
      <c r="B1103" s="6">
        <v>62</v>
      </c>
      <c r="C1103" s="15" t="s">
        <v>7954</v>
      </c>
      <c r="D1103" s="15" t="s">
        <v>7910</v>
      </c>
      <c r="E1103" s="22" t="s">
        <v>7955</v>
      </c>
      <c r="F1103" s="22" t="s">
        <v>7956</v>
      </c>
      <c r="G1103" s="16" t="s">
        <v>160</v>
      </c>
      <c r="H1103" s="34">
        <v>200</v>
      </c>
      <c r="I1103" s="13">
        <v>0</v>
      </c>
      <c r="J1103" s="34">
        <v>0</v>
      </c>
      <c r="K1103" s="14">
        <v>43731</v>
      </c>
      <c r="L1103" s="15" t="s">
        <v>7957</v>
      </c>
      <c r="M1103" s="6"/>
    </row>
    <row r="1104" spans="1:13" s="86" customFormat="1" ht="25.5">
      <c r="A1104" s="21">
        <v>243</v>
      </c>
      <c r="B1104" s="6">
        <v>63</v>
      </c>
      <c r="C1104" s="15" t="s">
        <v>7958</v>
      </c>
      <c r="D1104" s="15" t="s">
        <v>6933</v>
      </c>
      <c r="E1104" s="22" t="s">
        <v>7959</v>
      </c>
      <c r="F1104" s="22" t="s">
        <v>7960</v>
      </c>
      <c r="G1104" s="16" t="s">
        <v>61</v>
      </c>
      <c r="H1104" s="34">
        <v>5000</v>
      </c>
      <c r="I1104" s="13">
        <v>0</v>
      </c>
      <c r="J1104" s="34">
        <v>0</v>
      </c>
      <c r="K1104" s="14">
        <v>43731</v>
      </c>
      <c r="L1104" s="15" t="s">
        <v>7961</v>
      </c>
      <c r="M1104" s="6"/>
    </row>
    <row r="1105" spans="1:13" s="86" customFormat="1" ht="12.75">
      <c r="A1105" s="21">
        <v>244</v>
      </c>
      <c r="B1105" s="6">
        <v>64</v>
      </c>
      <c r="C1105" s="15" t="s">
        <v>7962</v>
      </c>
      <c r="D1105" s="15" t="s">
        <v>7891</v>
      </c>
      <c r="E1105" s="22" t="s">
        <v>7963</v>
      </c>
      <c r="F1105" s="22" t="s">
        <v>7964</v>
      </c>
      <c r="G1105" s="16" t="s">
        <v>160</v>
      </c>
      <c r="H1105" s="34">
        <v>225</v>
      </c>
      <c r="I1105" s="13">
        <v>0</v>
      </c>
      <c r="J1105" s="34">
        <v>0</v>
      </c>
      <c r="K1105" s="14">
        <v>43735</v>
      </c>
      <c r="L1105" s="15" t="s">
        <v>7965</v>
      </c>
      <c r="M1105" s="6"/>
    </row>
    <row r="1106" spans="1:13" s="86" customFormat="1" ht="25.5">
      <c r="A1106" s="21">
        <v>245</v>
      </c>
      <c r="B1106" s="6">
        <v>65</v>
      </c>
      <c r="C1106" s="15" t="s">
        <v>7966</v>
      </c>
      <c r="D1106" s="15" t="s">
        <v>7891</v>
      </c>
      <c r="E1106" s="22" t="s">
        <v>7967</v>
      </c>
      <c r="F1106" s="22" t="s">
        <v>7968</v>
      </c>
      <c r="G1106" s="16" t="s">
        <v>1952</v>
      </c>
      <c r="H1106" s="34">
        <v>0</v>
      </c>
      <c r="I1106" s="13">
        <v>0</v>
      </c>
      <c r="J1106" s="34">
        <v>1700</v>
      </c>
      <c r="K1106" s="14">
        <v>43733</v>
      </c>
      <c r="L1106" s="15" t="s">
        <v>7969</v>
      </c>
      <c r="M1106" s="6"/>
    </row>
    <row r="1107" spans="1:13" s="86" customFormat="1" ht="38.25">
      <c r="A1107" s="21">
        <v>246</v>
      </c>
      <c r="B1107" s="6">
        <v>66</v>
      </c>
      <c r="C1107" s="15" t="s">
        <v>7970</v>
      </c>
      <c r="D1107" s="15" t="s">
        <v>6933</v>
      </c>
      <c r="E1107" s="22" t="s">
        <v>7971</v>
      </c>
      <c r="F1107" s="22" t="s">
        <v>7972</v>
      </c>
      <c r="G1107" s="16" t="s">
        <v>1952</v>
      </c>
      <c r="H1107" s="34">
        <v>0</v>
      </c>
      <c r="I1107" s="13">
        <v>0</v>
      </c>
      <c r="J1107" s="34">
        <v>138093</v>
      </c>
      <c r="K1107" s="14">
        <v>43731</v>
      </c>
      <c r="L1107" s="15" t="s">
        <v>7973</v>
      </c>
      <c r="M1107" s="6"/>
    </row>
    <row r="1108" spans="1:13" s="86" customFormat="1" ht="25.5">
      <c r="A1108" s="21">
        <v>247</v>
      </c>
      <c r="B1108" s="6">
        <v>67</v>
      </c>
      <c r="C1108" s="15" t="s">
        <v>7974</v>
      </c>
      <c r="D1108" s="15" t="s">
        <v>6933</v>
      </c>
      <c r="E1108" s="22" t="s">
        <v>7975</v>
      </c>
      <c r="F1108" s="22" t="s">
        <v>7976</v>
      </c>
      <c r="G1108" s="16" t="s">
        <v>7167</v>
      </c>
      <c r="H1108" s="34">
        <v>0</v>
      </c>
      <c r="I1108" s="13">
        <v>0</v>
      </c>
      <c r="J1108" s="34">
        <v>14355</v>
      </c>
      <c r="K1108" s="14">
        <v>43733</v>
      </c>
      <c r="L1108" s="15" t="s">
        <v>7977</v>
      </c>
      <c r="M1108" s="6"/>
    </row>
    <row r="1109" spans="1:13" s="86" customFormat="1" ht="38.25">
      <c r="A1109" s="21">
        <v>248</v>
      </c>
      <c r="B1109" s="6">
        <v>68</v>
      </c>
      <c r="C1109" s="15" t="s">
        <v>7978</v>
      </c>
      <c r="D1109" s="15" t="s">
        <v>6933</v>
      </c>
      <c r="E1109" s="22" t="s">
        <v>7979</v>
      </c>
      <c r="F1109" s="22" t="s">
        <v>7980</v>
      </c>
      <c r="G1109" s="16" t="s">
        <v>1952</v>
      </c>
      <c r="H1109" s="34">
        <v>670208</v>
      </c>
      <c r="I1109" s="13">
        <v>0</v>
      </c>
      <c r="J1109" s="34">
        <v>0</v>
      </c>
      <c r="K1109" s="14">
        <v>43731</v>
      </c>
      <c r="L1109" s="15" t="s">
        <v>7981</v>
      </c>
      <c r="M1109" s="6"/>
    </row>
    <row r="1110" spans="1:13" s="86" customFormat="1" ht="25.5">
      <c r="A1110" s="21">
        <v>249</v>
      </c>
      <c r="B1110" s="6">
        <v>69</v>
      </c>
      <c r="C1110" s="15" t="s">
        <v>7966</v>
      </c>
      <c r="D1110" s="15" t="s">
        <v>7891</v>
      </c>
      <c r="E1110" s="22" t="s">
        <v>7982</v>
      </c>
      <c r="F1110" s="22" t="s">
        <v>7983</v>
      </c>
      <c r="G1110" s="16" t="s">
        <v>160</v>
      </c>
      <c r="H1110" s="34">
        <v>564</v>
      </c>
      <c r="I1110" s="13">
        <v>0</v>
      </c>
      <c r="J1110" s="34">
        <v>0</v>
      </c>
      <c r="K1110" s="14">
        <v>43731</v>
      </c>
      <c r="L1110" s="15" t="s">
        <v>7984</v>
      </c>
      <c r="M1110" s="6"/>
    </row>
    <row r="1111" spans="1:13" s="86" customFormat="1" ht="25.5">
      <c r="A1111" s="21">
        <v>250</v>
      </c>
      <c r="B1111" s="6">
        <v>70</v>
      </c>
      <c r="C1111" s="15" t="s">
        <v>7985</v>
      </c>
      <c r="D1111" s="15" t="s">
        <v>7910</v>
      </c>
      <c r="E1111" s="22" t="s">
        <v>7986</v>
      </c>
      <c r="F1111" s="22" t="s">
        <v>7987</v>
      </c>
      <c r="G1111" s="16" t="s">
        <v>868</v>
      </c>
      <c r="H1111" s="34">
        <v>3645</v>
      </c>
      <c r="I1111" s="13">
        <v>0</v>
      </c>
      <c r="J1111" s="34">
        <v>0</v>
      </c>
      <c r="K1111" s="14">
        <v>43731</v>
      </c>
      <c r="L1111" s="15" t="s">
        <v>7988</v>
      </c>
      <c r="M1111" s="6"/>
    </row>
    <row r="1112" spans="1:13" s="86" customFormat="1" ht="25.5">
      <c r="A1112" s="21">
        <v>251</v>
      </c>
      <c r="B1112" s="6">
        <v>71</v>
      </c>
      <c r="C1112" s="15" t="s">
        <v>7974</v>
      </c>
      <c r="D1112" s="15" t="s">
        <v>6933</v>
      </c>
      <c r="E1112" s="22">
        <v>370376</v>
      </c>
      <c r="F1112" s="22" t="s">
        <v>7975</v>
      </c>
      <c r="G1112" s="16" t="s">
        <v>160</v>
      </c>
      <c r="H1112" s="34">
        <v>718</v>
      </c>
      <c r="I1112" s="13">
        <v>0</v>
      </c>
      <c r="J1112" s="34">
        <v>0</v>
      </c>
      <c r="K1112" s="14">
        <v>43731</v>
      </c>
      <c r="L1112" s="15" t="s">
        <v>7989</v>
      </c>
      <c r="M1112" s="6"/>
    </row>
    <row r="1113" spans="1:13" s="86" customFormat="1" ht="12.75">
      <c r="A1113" s="21">
        <v>252</v>
      </c>
      <c r="B1113" s="6">
        <v>72</v>
      </c>
      <c r="C1113" s="15" t="s">
        <v>7990</v>
      </c>
      <c r="D1113" s="15" t="s">
        <v>7991</v>
      </c>
      <c r="E1113" s="22" t="s">
        <v>7992</v>
      </c>
      <c r="F1113" s="22" t="s">
        <v>7993</v>
      </c>
      <c r="G1113" s="16" t="s">
        <v>254</v>
      </c>
      <c r="H1113" s="34">
        <v>23200</v>
      </c>
      <c r="I1113" s="13">
        <v>0</v>
      </c>
      <c r="J1113" s="34">
        <v>0</v>
      </c>
      <c r="K1113" s="14">
        <v>43731</v>
      </c>
      <c r="L1113" s="15" t="s">
        <v>7994</v>
      </c>
      <c r="M1113" s="6"/>
    </row>
    <row r="1114" spans="1:13" s="86" customFormat="1" ht="12.75">
      <c r="A1114" s="21">
        <v>253</v>
      </c>
      <c r="B1114" s="6">
        <v>73</v>
      </c>
      <c r="C1114" s="15" t="s">
        <v>7995</v>
      </c>
      <c r="D1114" s="15" t="s">
        <v>7991</v>
      </c>
      <c r="E1114" s="22" t="s">
        <v>7996</v>
      </c>
      <c r="F1114" s="22" t="s">
        <v>7993</v>
      </c>
      <c r="G1114" s="16" t="s">
        <v>254</v>
      </c>
      <c r="H1114" s="34">
        <v>23200</v>
      </c>
      <c r="I1114" s="13">
        <v>0</v>
      </c>
      <c r="J1114" s="34">
        <v>0</v>
      </c>
      <c r="K1114" s="14">
        <v>43731</v>
      </c>
      <c r="L1114" s="15" t="s">
        <v>7997</v>
      </c>
      <c r="M1114" s="6"/>
    </row>
    <row r="1115" spans="1:13" s="86" customFormat="1" ht="12.75">
      <c r="A1115" s="21">
        <v>254</v>
      </c>
      <c r="B1115" s="6">
        <v>74</v>
      </c>
      <c r="C1115" s="15" t="s">
        <v>7998</v>
      </c>
      <c r="D1115" s="15" t="s">
        <v>7991</v>
      </c>
      <c r="E1115" s="22" t="s">
        <v>7999</v>
      </c>
      <c r="F1115" s="22" t="s">
        <v>7993</v>
      </c>
      <c r="G1115" s="16" t="s">
        <v>254</v>
      </c>
      <c r="H1115" s="34">
        <v>20800</v>
      </c>
      <c r="I1115" s="13">
        <v>0</v>
      </c>
      <c r="J1115" s="34">
        <v>0</v>
      </c>
      <c r="K1115" s="14">
        <v>43731</v>
      </c>
      <c r="L1115" s="15" t="s">
        <v>8000</v>
      </c>
      <c r="M1115" s="6"/>
    </row>
    <row r="1116" spans="1:13" s="86" customFormat="1" ht="12.75">
      <c r="A1116" s="21">
        <v>255</v>
      </c>
      <c r="B1116" s="6">
        <v>75</v>
      </c>
      <c r="C1116" s="15" t="s">
        <v>8001</v>
      </c>
      <c r="D1116" s="15" t="s">
        <v>8002</v>
      </c>
      <c r="E1116" s="22" t="s">
        <v>8003</v>
      </c>
      <c r="F1116" s="22" t="s">
        <v>8004</v>
      </c>
      <c r="G1116" s="16" t="s">
        <v>160</v>
      </c>
      <c r="H1116" s="34">
        <v>201</v>
      </c>
      <c r="I1116" s="13">
        <v>0</v>
      </c>
      <c r="J1116" s="34">
        <v>0</v>
      </c>
      <c r="K1116" s="14">
        <v>43731</v>
      </c>
      <c r="L1116" s="15" t="s">
        <v>8005</v>
      </c>
      <c r="M1116" s="6"/>
    </row>
    <row r="1117" spans="1:13" s="86" customFormat="1" ht="12.75">
      <c r="A1117" s="21">
        <v>256</v>
      </c>
      <c r="B1117" s="6">
        <v>76</v>
      </c>
      <c r="C1117" s="15" t="s">
        <v>8006</v>
      </c>
      <c r="D1117" s="15" t="s">
        <v>7910</v>
      </c>
      <c r="E1117" s="22" t="s">
        <v>8007</v>
      </c>
      <c r="F1117" s="22" t="s">
        <v>8008</v>
      </c>
      <c r="G1117" s="16" t="s">
        <v>254</v>
      </c>
      <c r="H1117" s="34">
        <v>10000</v>
      </c>
      <c r="I1117" s="13">
        <v>0</v>
      </c>
      <c r="J1117" s="34">
        <v>0</v>
      </c>
      <c r="K1117" s="14">
        <v>43731</v>
      </c>
      <c r="L1117" s="15" t="s">
        <v>8009</v>
      </c>
      <c r="M1117" s="6"/>
    </row>
    <row r="1118" spans="1:13" s="86" customFormat="1" ht="12.75">
      <c r="A1118" s="21"/>
      <c r="B1118" s="6"/>
      <c r="C1118" s="15"/>
      <c r="D1118" s="15"/>
      <c r="E1118" s="22"/>
      <c r="F1118" s="22"/>
      <c r="G1118" s="16"/>
      <c r="H1118" s="34"/>
      <c r="I1118" s="13"/>
      <c r="J1118" s="34"/>
      <c r="K1118" s="5"/>
      <c r="L1118" s="15"/>
      <c r="M1118" s="6"/>
    </row>
    <row r="1119" spans="1:13" s="86" customFormat="1" ht="12.75">
      <c r="A1119" s="18"/>
      <c r="B1119" s="6"/>
      <c r="C1119" s="19"/>
      <c r="D1119" s="19"/>
      <c r="E1119" s="20"/>
      <c r="F1119" s="20"/>
      <c r="G1119" s="16"/>
      <c r="H1119" s="34"/>
      <c r="I1119" s="13"/>
      <c r="J1119" s="34"/>
      <c r="K1119" s="14"/>
      <c r="L1119" s="5"/>
      <c r="M1119" s="6"/>
    </row>
    <row r="1120" spans="1:13" s="3" customFormat="1" ht="25.5">
      <c r="A1120" s="48">
        <v>5</v>
      </c>
      <c r="B1120" s="51" t="s">
        <v>21</v>
      </c>
      <c r="C1120" s="52"/>
      <c r="D1120" s="52"/>
      <c r="E1120" s="52"/>
      <c r="F1120" s="52"/>
      <c r="G1120" s="53"/>
      <c r="H1120" s="98">
        <f>+SUM(H1121:H1338)</f>
        <v>2422852</v>
      </c>
      <c r="I1120" s="98">
        <f>+SUM(I1121:I1338)</f>
        <v>16307321</v>
      </c>
      <c r="J1120" s="98">
        <f>+SUM(J1121:J1338)</f>
        <v>892991</v>
      </c>
      <c r="K1120" s="52"/>
      <c r="L1120" s="59"/>
      <c r="M1120" s="59"/>
    </row>
    <row r="1121" spans="1:13" ht="25.5">
      <c r="A1121" s="7">
        <v>1</v>
      </c>
      <c r="B1121" s="2"/>
      <c r="C1121" s="7" t="s">
        <v>1936</v>
      </c>
      <c r="D1121" s="7" t="s">
        <v>1937</v>
      </c>
      <c r="E1121" s="6" t="s">
        <v>1938</v>
      </c>
      <c r="F1121" s="2" t="s">
        <v>1939</v>
      </c>
      <c r="G1121" s="12" t="s">
        <v>1448</v>
      </c>
      <c r="H1121" s="8">
        <v>3305</v>
      </c>
      <c r="I1121" s="37"/>
      <c r="J1121" s="37"/>
      <c r="K1121" s="7" t="s">
        <v>1940</v>
      </c>
      <c r="L1121" s="6" t="s">
        <v>1941</v>
      </c>
      <c r="M1121" s="6"/>
    </row>
    <row r="1122" spans="1:13" ht="38.25">
      <c r="A1122" s="7">
        <v>2</v>
      </c>
      <c r="B1122" s="2"/>
      <c r="C1122" s="7" t="s">
        <v>1942</v>
      </c>
      <c r="D1122" s="7" t="s">
        <v>1943</v>
      </c>
      <c r="E1122" s="6" t="s">
        <v>1944</v>
      </c>
      <c r="F1122" s="2" t="s">
        <v>1945</v>
      </c>
      <c r="G1122" s="12" t="s">
        <v>1448</v>
      </c>
      <c r="H1122" s="8">
        <v>10200</v>
      </c>
      <c r="I1122" s="37"/>
      <c r="J1122" s="37"/>
      <c r="K1122" s="7" t="s">
        <v>1946</v>
      </c>
      <c r="L1122" s="6" t="s">
        <v>1947</v>
      </c>
      <c r="M1122" s="6"/>
    </row>
    <row r="1123" spans="1:13" ht="38.25">
      <c r="A1123" s="7">
        <v>3</v>
      </c>
      <c r="B1123" s="2"/>
      <c r="C1123" s="7" t="s">
        <v>1948</v>
      </c>
      <c r="D1123" s="7" t="s">
        <v>1949</v>
      </c>
      <c r="E1123" s="6" t="s">
        <v>1950</v>
      </c>
      <c r="F1123" s="2" t="s">
        <v>1951</v>
      </c>
      <c r="G1123" s="12" t="s">
        <v>1952</v>
      </c>
      <c r="H1123" s="8"/>
      <c r="I1123" s="37">
        <v>20000</v>
      </c>
      <c r="J1123" s="37"/>
      <c r="K1123" s="7" t="s">
        <v>1953</v>
      </c>
      <c r="L1123" s="6" t="s">
        <v>1954</v>
      </c>
      <c r="M1123" s="6"/>
    </row>
    <row r="1124" spans="1:13" ht="38.25">
      <c r="A1124" s="7">
        <v>4</v>
      </c>
      <c r="B1124" s="2"/>
      <c r="C1124" s="7" t="s">
        <v>1955</v>
      </c>
      <c r="D1124" s="7" t="s">
        <v>1949</v>
      </c>
      <c r="E1124" s="6" t="s">
        <v>1956</v>
      </c>
      <c r="F1124" s="2" t="s">
        <v>1957</v>
      </c>
      <c r="G1124" s="12" t="s">
        <v>1448</v>
      </c>
      <c r="H1124" s="8">
        <v>5000</v>
      </c>
      <c r="I1124" s="37"/>
      <c r="J1124" s="37"/>
      <c r="K1124" s="7" t="s">
        <v>1958</v>
      </c>
      <c r="L1124" s="6" t="s">
        <v>1959</v>
      </c>
      <c r="M1124" s="6"/>
    </row>
    <row r="1125" spans="1:13" ht="38.25">
      <c r="A1125" s="7">
        <v>5</v>
      </c>
      <c r="B1125" s="2"/>
      <c r="C1125" s="7" t="s">
        <v>1960</v>
      </c>
      <c r="D1125" s="7" t="s">
        <v>1949</v>
      </c>
      <c r="E1125" s="6" t="s">
        <v>1961</v>
      </c>
      <c r="F1125" s="2" t="s">
        <v>1962</v>
      </c>
      <c r="G1125" s="12" t="s">
        <v>1448</v>
      </c>
      <c r="H1125" s="8">
        <v>6400</v>
      </c>
      <c r="I1125" s="37"/>
      <c r="J1125" s="37"/>
      <c r="K1125" s="7" t="s">
        <v>1958</v>
      </c>
      <c r="L1125" s="6" t="s">
        <v>1963</v>
      </c>
      <c r="M1125" s="6"/>
    </row>
    <row r="1126" spans="1:13" ht="38.25">
      <c r="A1126" s="7">
        <v>6</v>
      </c>
      <c r="B1126" s="2"/>
      <c r="C1126" s="7" t="s">
        <v>1964</v>
      </c>
      <c r="D1126" s="7" t="s">
        <v>1965</v>
      </c>
      <c r="E1126" s="6" t="s">
        <v>1966</v>
      </c>
      <c r="F1126" s="2" t="s">
        <v>1967</v>
      </c>
      <c r="G1126" s="12" t="s">
        <v>1448</v>
      </c>
      <c r="H1126" s="8">
        <v>115556</v>
      </c>
      <c r="I1126" s="37"/>
      <c r="J1126" s="37"/>
      <c r="K1126" s="7" t="s">
        <v>1968</v>
      </c>
      <c r="L1126" s="6" t="s">
        <v>1969</v>
      </c>
      <c r="M1126" s="6"/>
    </row>
    <row r="1127" spans="1:13" ht="38.25">
      <c r="A1127" s="7">
        <v>7</v>
      </c>
      <c r="B1127" s="2"/>
      <c r="C1127" s="7" t="s">
        <v>1970</v>
      </c>
      <c r="D1127" s="7" t="s">
        <v>1971</v>
      </c>
      <c r="E1127" s="6" t="s">
        <v>1972</v>
      </c>
      <c r="F1127" s="2" t="s">
        <v>1973</v>
      </c>
      <c r="G1127" s="12" t="s">
        <v>1448</v>
      </c>
      <c r="H1127" s="8">
        <v>50000</v>
      </c>
      <c r="I1127" s="37"/>
      <c r="J1127" s="37"/>
      <c r="K1127" s="7" t="s">
        <v>1974</v>
      </c>
      <c r="L1127" s="6" t="s">
        <v>1975</v>
      </c>
      <c r="M1127" s="6"/>
    </row>
    <row r="1128" spans="1:13" ht="25.5">
      <c r="A1128" s="7">
        <v>8</v>
      </c>
      <c r="B1128" s="2"/>
      <c r="C1128" s="7" t="s">
        <v>1976</v>
      </c>
      <c r="D1128" s="7" t="s">
        <v>1977</v>
      </c>
      <c r="E1128" s="6" t="s">
        <v>1978</v>
      </c>
      <c r="F1128" s="2" t="s">
        <v>1979</v>
      </c>
      <c r="G1128" s="12" t="s">
        <v>1448</v>
      </c>
      <c r="H1128" s="8">
        <v>10200</v>
      </c>
      <c r="I1128" s="37"/>
      <c r="J1128" s="37"/>
      <c r="K1128" s="7" t="s">
        <v>1980</v>
      </c>
      <c r="L1128" s="6" t="s">
        <v>1981</v>
      </c>
      <c r="M1128" s="6"/>
    </row>
    <row r="1129" spans="1:13" ht="38.25">
      <c r="A1129" s="7">
        <v>9</v>
      </c>
      <c r="B1129" s="2"/>
      <c r="C1129" s="7" t="s">
        <v>542</v>
      </c>
      <c r="D1129" s="7" t="s">
        <v>1937</v>
      </c>
      <c r="E1129" s="6" t="s">
        <v>1982</v>
      </c>
      <c r="F1129" s="2" t="s">
        <v>1983</v>
      </c>
      <c r="G1129" s="12" t="s">
        <v>1448</v>
      </c>
      <c r="H1129" s="8">
        <v>20200</v>
      </c>
      <c r="I1129" s="37"/>
      <c r="J1129" s="37"/>
      <c r="K1129" s="7" t="s">
        <v>1984</v>
      </c>
      <c r="L1129" s="6" t="s">
        <v>1985</v>
      </c>
      <c r="M1129" s="6"/>
    </row>
    <row r="1130" spans="1:13" ht="38.25">
      <c r="A1130" s="7">
        <v>10</v>
      </c>
      <c r="B1130" s="2"/>
      <c r="C1130" s="7" t="s">
        <v>1986</v>
      </c>
      <c r="D1130" s="7" t="s">
        <v>1937</v>
      </c>
      <c r="E1130" s="6" t="s">
        <v>1987</v>
      </c>
      <c r="F1130" s="2" t="s">
        <v>1988</v>
      </c>
      <c r="G1130" s="12" t="s">
        <v>1448</v>
      </c>
      <c r="H1130" s="8">
        <v>49400</v>
      </c>
      <c r="I1130" s="37"/>
      <c r="J1130" s="37"/>
      <c r="K1130" s="7" t="s">
        <v>1984</v>
      </c>
      <c r="L1130" s="6" t="s">
        <v>1989</v>
      </c>
      <c r="M1130" s="6"/>
    </row>
    <row r="1131" spans="1:13" ht="38.25">
      <c r="A1131" s="7">
        <v>11</v>
      </c>
      <c r="B1131" s="2"/>
      <c r="C1131" s="7" t="s">
        <v>1990</v>
      </c>
      <c r="D1131" s="7" t="s">
        <v>1937</v>
      </c>
      <c r="E1131" s="6" t="s">
        <v>1991</v>
      </c>
      <c r="F1131" s="2" t="s">
        <v>1992</v>
      </c>
      <c r="G1131" s="12" t="s">
        <v>1448</v>
      </c>
      <c r="H1131" s="8">
        <v>15145</v>
      </c>
      <c r="I1131" s="37"/>
      <c r="J1131" s="37"/>
      <c r="K1131" s="7" t="s">
        <v>1984</v>
      </c>
      <c r="L1131" s="6" t="s">
        <v>1993</v>
      </c>
      <c r="M1131" s="6"/>
    </row>
    <row r="1132" spans="1:13" ht="38.25">
      <c r="A1132" s="7">
        <v>12</v>
      </c>
      <c r="B1132" s="2"/>
      <c r="C1132" s="7" t="s">
        <v>1994</v>
      </c>
      <c r="D1132" s="7" t="s">
        <v>1937</v>
      </c>
      <c r="E1132" s="6" t="s">
        <v>1995</v>
      </c>
      <c r="F1132" s="2" t="s">
        <v>1996</v>
      </c>
      <c r="G1132" s="12" t="s">
        <v>1448</v>
      </c>
      <c r="H1132" s="8">
        <v>6452</v>
      </c>
      <c r="I1132" s="37"/>
      <c r="J1132" s="37"/>
      <c r="K1132" s="7" t="s">
        <v>1984</v>
      </c>
      <c r="L1132" s="6" t="s">
        <v>1997</v>
      </c>
      <c r="M1132" s="6"/>
    </row>
    <row r="1133" spans="1:13" ht="38.25">
      <c r="A1133" s="7">
        <v>13</v>
      </c>
      <c r="B1133" s="2"/>
      <c r="C1133" s="7" t="s">
        <v>1998</v>
      </c>
      <c r="D1133" s="7" t="s">
        <v>1999</v>
      </c>
      <c r="E1133" s="6" t="s">
        <v>2000</v>
      </c>
      <c r="F1133" s="2" t="s">
        <v>2001</v>
      </c>
      <c r="G1133" s="12" t="s">
        <v>1448</v>
      </c>
      <c r="H1133" s="8">
        <v>6600</v>
      </c>
      <c r="I1133" s="37"/>
      <c r="J1133" s="37"/>
      <c r="K1133" s="7" t="s">
        <v>2002</v>
      </c>
      <c r="L1133" s="6" t="s">
        <v>2003</v>
      </c>
      <c r="M1133" s="6"/>
    </row>
    <row r="1134" spans="1:13" ht="38.25">
      <c r="A1134" s="7">
        <v>14</v>
      </c>
      <c r="B1134" s="2"/>
      <c r="C1134" s="7" t="s">
        <v>2004</v>
      </c>
      <c r="D1134" s="7" t="s">
        <v>1977</v>
      </c>
      <c r="E1134" s="6" t="s">
        <v>2005</v>
      </c>
      <c r="F1134" s="2" t="s">
        <v>2006</v>
      </c>
      <c r="G1134" s="12" t="s">
        <v>1448</v>
      </c>
      <c r="H1134" s="8">
        <v>1981</v>
      </c>
      <c r="I1134" s="37"/>
      <c r="J1134" s="37"/>
      <c r="K1134" s="7" t="s">
        <v>2007</v>
      </c>
      <c r="L1134" s="6" t="s">
        <v>2008</v>
      </c>
      <c r="M1134" s="6"/>
    </row>
    <row r="1135" spans="1:13" ht="38.25">
      <c r="A1135" s="7">
        <v>15</v>
      </c>
      <c r="B1135" s="2"/>
      <c r="C1135" s="7" t="s">
        <v>2009</v>
      </c>
      <c r="D1135" s="7" t="s">
        <v>1977</v>
      </c>
      <c r="E1135" s="6" t="s">
        <v>2010</v>
      </c>
      <c r="F1135" s="2" t="s">
        <v>2011</v>
      </c>
      <c r="G1135" s="12" t="s">
        <v>1448</v>
      </c>
      <c r="H1135" s="8">
        <v>3615</v>
      </c>
      <c r="I1135" s="37"/>
      <c r="J1135" s="37"/>
      <c r="K1135" s="7" t="s">
        <v>2007</v>
      </c>
      <c r="L1135" s="6" t="s">
        <v>2012</v>
      </c>
      <c r="M1135" s="6"/>
    </row>
    <row r="1136" spans="1:13" ht="38.25">
      <c r="A1136" s="7">
        <v>16</v>
      </c>
      <c r="B1136" s="2"/>
      <c r="C1136" s="7" t="s">
        <v>2013</v>
      </c>
      <c r="D1136" s="7" t="s">
        <v>1977</v>
      </c>
      <c r="E1136" s="6" t="s">
        <v>2014</v>
      </c>
      <c r="F1136" s="2" t="s">
        <v>2015</v>
      </c>
      <c r="G1136" s="12" t="s">
        <v>1448</v>
      </c>
      <c r="H1136" s="8">
        <v>1150</v>
      </c>
      <c r="I1136" s="37"/>
      <c r="J1136" s="37"/>
      <c r="K1136" s="7" t="s">
        <v>2007</v>
      </c>
      <c r="L1136" s="6" t="s">
        <v>2016</v>
      </c>
      <c r="M1136" s="6"/>
    </row>
    <row r="1137" spans="1:13" ht="38.25">
      <c r="A1137" s="7">
        <v>17</v>
      </c>
      <c r="B1137" s="2"/>
      <c r="C1137" s="7" t="s">
        <v>2017</v>
      </c>
      <c r="D1137" s="7" t="s">
        <v>1937</v>
      </c>
      <c r="E1137" s="6" t="s">
        <v>2018</v>
      </c>
      <c r="F1137" s="2" t="s">
        <v>2019</v>
      </c>
      <c r="G1137" s="12" t="s">
        <v>1448</v>
      </c>
      <c r="H1137" s="8">
        <v>880</v>
      </c>
      <c r="I1137" s="37"/>
      <c r="J1137" s="37"/>
      <c r="K1137" s="7" t="s">
        <v>2020</v>
      </c>
      <c r="L1137" s="6" t="s">
        <v>2021</v>
      </c>
      <c r="M1137" s="6"/>
    </row>
    <row r="1138" spans="1:13" ht="38.25">
      <c r="A1138" s="7">
        <v>18</v>
      </c>
      <c r="B1138" s="2"/>
      <c r="C1138" s="7" t="s">
        <v>2022</v>
      </c>
      <c r="D1138" s="7" t="s">
        <v>1977</v>
      </c>
      <c r="E1138" s="6" t="s">
        <v>2010</v>
      </c>
      <c r="F1138" s="2" t="s">
        <v>2023</v>
      </c>
      <c r="G1138" s="12" t="s">
        <v>2024</v>
      </c>
      <c r="H1138" s="8"/>
      <c r="I1138" s="37">
        <v>72299</v>
      </c>
      <c r="J1138" s="37"/>
      <c r="K1138" s="7">
        <v>42745</v>
      </c>
      <c r="L1138" s="6" t="s">
        <v>2025</v>
      </c>
      <c r="M1138" s="6"/>
    </row>
    <row r="1139" spans="1:13" ht="38.25">
      <c r="A1139" s="7">
        <v>19</v>
      </c>
      <c r="B1139" s="2"/>
      <c r="C1139" s="7" t="s">
        <v>2004</v>
      </c>
      <c r="D1139" s="7" t="s">
        <v>1977</v>
      </c>
      <c r="E1139" s="6" t="s">
        <v>2005</v>
      </c>
      <c r="F1139" s="2" t="s">
        <v>2026</v>
      </c>
      <c r="G1139" s="12" t="s">
        <v>2024</v>
      </c>
      <c r="H1139" s="8"/>
      <c r="I1139" s="37">
        <v>39610</v>
      </c>
      <c r="J1139" s="37"/>
      <c r="K1139" s="7">
        <v>42745</v>
      </c>
      <c r="L1139" s="6" t="s">
        <v>2027</v>
      </c>
      <c r="M1139" s="6"/>
    </row>
    <row r="1140" spans="1:13" ht="38.25">
      <c r="A1140" s="7">
        <v>20</v>
      </c>
      <c r="B1140" s="2"/>
      <c r="C1140" s="7" t="s">
        <v>2028</v>
      </c>
      <c r="D1140" s="7" t="s">
        <v>1965</v>
      </c>
      <c r="E1140" s="6" t="s">
        <v>2029</v>
      </c>
      <c r="F1140" s="2" t="s">
        <v>2030</v>
      </c>
      <c r="G1140" s="12" t="s">
        <v>1448</v>
      </c>
      <c r="H1140" s="8">
        <v>4980</v>
      </c>
      <c r="I1140" s="37"/>
      <c r="J1140" s="37"/>
      <c r="K1140" s="7">
        <v>42916</v>
      </c>
      <c r="L1140" s="6" t="s">
        <v>2031</v>
      </c>
      <c r="M1140" s="6"/>
    </row>
    <row r="1141" spans="1:13" ht="38.25">
      <c r="A1141" s="7">
        <v>21</v>
      </c>
      <c r="B1141" s="2"/>
      <c r="C1141" s="7" t="s">
        <v>2032</v>
      </c>
      <c r="D1141" s="7" t="s">
        <v>1977</v>
      </c>
      <c r="E1141" s="6" t="s">
        <v>2033</v>
      </c>
      <c r="F1141" s="2" t="s">
        <v>2034</v>
      </c>
      <c r="G1141" s="12" t="s">
        <v>1448</v>
      </c>
      <c r="H1141" s="8">
        <v>300</v>
      </c>
      <c r="I1141" s="37"/>
      <c r="J1141" s="37"/>
      <c r="K1141" s="7" t="s">
        <v>2035</v>
      </c>
      <c r="L1141" s="6" t="s">
        <v>2036</v>
      </c>
      <c r="M1141" s="6"/>
    </row>
    <row r="1142" spans="1:13" ht="38.25">
      <c r="A1142" s="7">
        <v>22</v>
      </c>
      <c r="B1142" s="2"/>
      <c r="C1142" s="7" t="s">
        <v>1964</v>
      </c>
      <c r="D1142" s="7" t="s">
        <v>1965</v>
      </c>
      <c r="E1142" s="6" t="s">
        <v>2037</v>
      </c>
      <c r="F1142" s="2" t="s">
        <v>2038</v>
      </c>
      <c r="G1142" s="12" t="s">
        <v>2024</v>
      </c>
      <c r="H1142" s="8"/>
      <c r="I1142" s="37">
        <v>7556976</v>
      </c>
      <c r="J1142" s="37"/>
      <c r="K1142" s="7">
        <v>43014</v>
      </c>
      <c r="L1142" s="6" t="s">
        <v>2039</v>
      </c>
      <c r="M1142" s="6"/>
    </row>
    <row r="1143" spans="1:13" ht="38.25">
      <c r="A1143" s="7">
        <v>23</v>
      </c>
      <c r="B1143" s="2"/>
      <c r="C1143" s="7" t="s">
        <v>2040</v>
      </c>
      <c r="D1143" s="7" t="s">
        <v>1977</v>
      </c>
      <c r="E1143" s="6" t="s">
        <v>2041</v>
      </c>
      <c r="F1143" s="2" t="s">
        <v>2042</v>
      </c>
      <c r="G1143" s="12" t="s">
        <v>1022</v>
      </c>
      <c r="H1143" s="8"/>
      <c r="I1143" s="37">
        <v>6600</v>
      </c>
      <c r="J1143" s="37"/>
      <c r="K1143" s="7" t="s">
        <v>2043</v>
      </c>
      <c r="L1143" s="6" t="s">
        <v>2044</v>
      </c>
      <c r="M1143" s="6"/>
    </row>
    <row r="1144" spans="1:13" ht="51">
      <c r="A1144" s="7">
        <v>24</v>
      </c>
      <c r="B1144" s="2"/>
      <c r="C1144" s="7" t="s">
        <v>2032</v>
      </c>
      <c r="D1144" s="7" t="s">
        <v>2045</v>
      </c>
      <c r="E1144" s="6" t="s">
        <v>2046</v>
      </c>
      <c r="F1144" s="2" t="s">
        <v>2047</v>
      </c>
      <c r="G1144" s="12" t="s">
        <v>1448</v>
      </c>
      <c r="H1144" s="8">
        <v>4500</v>
      </c>
      <c r="I1144" s="37"/>
      <c r="J1144" s="37"/>
      <c r="K1144" s="7" t="s">
        <v>2048</v>
      </c>
      <c r="L1144" s="6" t="s">
        <v>2049</v>
      </c>
      <c r="M1144" s="6"/>
    </row>
    <row r="1145" spans="1:13" ht="38.25">
      <c r="A1145" s="7">
        <v>25</v>
      </c>
      <c r="B1145" s="2"/>
      <c r="C1145" s="7" t="s">
        <v>2050</v>
      </c>
      <c r="D1145" s="7" t="s">
        <v>2051</v>
      </c>
      <c r="E1145" s="6" t="s">
        <v>2052</v>
      </c>
      <c r="F1145" s="2" t="s">
        <v>2053</v>
      </c>
      <c r="G1145" s="12" t="s">
        <v>878</v>
      </c>
      <c r="H1145" s="8"/>
      <c r="I1145" s="37">
        <v>90000</v>
      </c>
      <c r="J1145" s="37"/>
      <c r="K1145" s="7" t="s">
        <v>2054</v>
      </c>
      <c r="L1145" s="6" t="s">
        <v>2055</v>
      </c>
      <c r="M1145" s="6"/>
    </row>
    <row r="1146" spans="1:13" ht="38.25">
      <c r="A1146" s="7">
        <v>26</v>
      </c>
      <c r="B1146" s="2"/>
      <c r="C1146" s="7" t="s">
        <v>2050</v>
      </c>
      <c r="D1146" s="7" t="s">
        <v>2051</v>
      </c>
      <c r="E1146" s="6" t="s">
        <v>2052</v>
      </c>
      <c r="F1146" s="2" t="s">
        <v>2056</v>
      </c>
      <c r="G1146" s="12" t="s">
        <v>1448</v>
      </c>
      <c r="H1146" s="8">
        <v>4504</v>
      </c>
      <c r="I1146" s="37"/>
      <c r="J1146" s="37"/>
      <c r="K1146" s="7" t="s">
        <v>2054</v>
      </c>
      <c r="L1146" s="6" t="s">
        <v>2057</v>
      </c>
      <c r="M1146" s="6"/>
    </row>
    <row r="1147" spans="1:13" ht="51">
      <c r="A1147" s="7">
        <v>27</v>
      </c>
      <c r="B1147" s="2"/>
      <c r="C1147" s="7" t="s">
        <v>2058</v>
      </c>
      <c r="D1147" s="7" t="s">
        <v>2051</v>
      </c>
      <c r="E1147" s="6" t="s">
        <v>2059</v>
      </c>
      <c r="F1147" s="2" t="s">
        <v>2060</v>
      </c>
      <c r="G1147" s="12" t="s">
        <v>1448</v>
      </c>
      <c r="H1147" s="8">
        <v>2947</v>
      </c>
      <c r="I1147" s="37"/>
      <c r="J1147" s="37"/>
      <c r="K1147" s="7" t="s">
        <v>2054</v>
      </c>
      <c r="L1147" s="6" t="s">
        <v>2061</v>
      </c>
      <c r="M1147" s="6"/>
    </row>
    <row r="1148" spans="1:13" ht="51">
      <c r="A1148" s="7">
        <v>28</v>
      </c>
      <c r="B1148" s="2"/>
      <c r="C1148" s="7" t="s">
        <v>2058</v>
      </c>
      <c r="D1148" s="7" t="s">
        <v>2051</v>
      </c>
      <c r="E1148" s="6" t="s">
        <v>2059</v>
      </c>
      <c r="F1148" s="2" t="s">
        <v>2062</v>
      </c>
      <c r="G1148" s="12" t="s">
        <v>878</v>
      </c>
      <c r="H1148" s="8"/>
      <c r="I1148" s="37">
        <v>58952</v>
      </c>
      <c r="J1148" s="37"/>
      <c r="K1148" s="7" t="s">
        <v>2054</v>
      </c>
      <c r="L1148" s="6" t="s">
        <v>2063</v>
      </c>
      <c r="M1148" s="6"/>
    </row>
    <row r="1149" spans="1:13" ht="38.25">
      <c r="A1149" s="7">
        <v>29</v>
      </c>
      <c r="B1149" s="2"/>
      <c r="C1149" s="7" t="s">
        <v>2064</v>
      </c>
      <c r="D1149" s="7" t="s">
        <v>1965</v>
      </c>
      <c r="E1149" s="6" t="s">
        <v>2065</v>
      </c>
      <c r="F1149" s="2" t="s">
        <v>2066</v>
      </c>
      <c r="G1149" s="12" t="s">
        <v>1448</v>
      </c>
      <c r="H1149" s="8">
        <v>10200</v>
      </c>
      <c r="I1149" s="37"/>
      <c r="J1149" s="37"/>
      <c r="K1149" s="7">
        <v>43451</v>
      </c>
      <c r="L1149" s="6" t="s">
        <v>2067</v>
      </c>
      <c r="M1149" s="6"/>
    </row>
    <row r="1150" spans="1:13" ht="38.25">
      <c r="A1150" s="7">
        <v>30</v>
      </c>
      <c r="B1150" s="2"/>
      <c r="C1150" s="7" t="s">
        <v>2068</v>
      </c>
      <c r="D1150" s="7" t="s">
        <v>1965</v>
      </c>
      <c r="E1150" s="6" t="s">
        <v>2069</v>
      </c>
      <c r="F1150" s="2" t="s">
        <v>2070</v>
      </c>
      <c r="G1150" s="12" t="s">
        <v>1448</v>
      </c>
      <c r="H1150" s="8">
        <v>10200</v>
      </c>
      <c r="I1150" s="37"/>
      <c r="J1150" s="37"/>
      <c r="K1150" s="7">
        <v>43451</v>
      </c>
      <c r="L1150" s="6" t="s">
        <v>2071</v>
      </c>
      <c r="M1150" s="6"/>
    </row>
    <row r="1151" spans="1:13" ht="25.5">
      <c r="A1151" s="7">
        <v>31</v>
      </c>
      <c r="B1151" s="2"/>
      <c r="C1151" s="7" t="s">
        <v>2072</v>
      </c>
      <c r="D1151" s="7" t="s">
        <v>2073</v>
      </c>
      <c r="E1151" s="6" t="s">
        <v>2074</v>
      </c>
      <c r="F1151" s="2" t="s">
        <v>2075</v>
      </c>
      <c r="G1151" s="12" t="s">
        <v>1448</v>
      </c>
      <c r="H1151" s="8">
        <v>7200</v>
      </c>
      <c r="I1151" s="37"/>
      <c r="J1151" s="37"/>
      <c r="K1151" s="7" t="s">
        <v>2076</v>
      </c>
      <c r="L1151" s="6" t="s">
        <v>2077</v>
      </c>
      <c r="M1151" s="6"/>
    </row>
    <row r="1152" spans="1:13" ht="25.5">
      <c r="A1152" s="7">
        <v>32</v>
      </c>
      <c r="B1152" s="2"/>
      <c r="C1152" s="7" t="s">
        <v>2078</v>
      </c>
      <c r="D1152" s="7" t="s">
        <v>1937</v>
      </c>
      <c r="E1152" s="6" t="s">
        <v>2079</v>
      </c>
      <c r="F1152" s="2" t="s">
        <v>2080</v>
      </c>
      <c r="G1152" s="12" t="s">
        <v>1448</v>
      </c>
      <c r="H1152" s="8">
        <v>10200</v>
      </c>
      <c r="I1152" s="37"/>
      <c r="J1152" s="37"/>
      <c r="K1152" s="7" t="s">
        <v>2081</v>
      </c>
      <c r="L1152" s="6" t="s">
        <v>2082</v>
      </c>
      <c r="M1152" s="6"/>
    </row>
    <row r="1153" spans="1:13" ht="51">
      <c r="A1153" s="7">
        <v>33</v>
      </c>
      <c r="B1153" s="2"/>
      <c r="C1153" s="7" t="s">
        <v>2083</v>
      </c>
      <c r="D1153" s="7" t="s">
        <v>1965</v>
      </c>
      <c r="E1153" s="6" t="s">
        <v>2084</v>
      </c>
      <c r="F1153" s="2" t="s">
        <v>2085</v>
      </c>
      <c r="G1153" s="12" t="s">
        <v>1448</v>
      </c>
      <c r="H1153" s="8">
        <v>10200</v>
      </c>
      <c r="I1153" s="37"/>
      <c r="J1153" s="37"/>
      <c r="K1153" s="7" t="s">
        <v>2086</v>
      </c>
      <c r="L1153" s="6" t="s">
        <v>2087</v>
      </c>
      <c r="M1153" s="6"/>
    </row>
    <row r="1154" spans="1:13" ht="25.5">
      <c r="A1154" s="7">
        <v>34</v>
      </c>
      <c r="B1154" s="2"/>
      <c r="C1154" s="7" t="s">
        <v>2088</v>
      </c>
      <c r="D1154" s="7" t="s">
        <v>2051</v>
      </c>
      <c r="E1154" s="6" t="s">
        <v>2089</v>
      </c>
      <c r="F1154" s="2" t="s">
        <v>2090</v>
      </c>
      <c r="G1154" s="12" t="s">
        <v>1448</v>
      </c>
      <c r="H1154" s="8">
        <v>3200</v>
      </c>
      <c r="I1154" s="37"/>
      <c r="J1154" s="37"/>
      <c r="K1154" s="7" t="s">
        <v>2054</v>
      </c>
      <c r="L1154" s="6" t="s">
        <v>2091</v>
      </c>
      <c r="M1154" s="6"/>
    </row>
    <row r="1155" spans="1:13" ht="51">
      <c r="A1155" s="7">
        <v>35</v>
      </c>
      <c r="B1155" s="2"/>
      <c r="C1155" s="7" t="s">
        <v>1679</v>
      </c>
      <c r="D1155" s="7" t="s">
        <v>2051</v>
      </c>
      <c r="E1155" s="6" t="s">
        <v>2092</v>
      </c>
      <c r="F1155" s="2" t="s">
        <v>2093</v>
      </c>
      <c r="G1155" s="12" t="s">
        <v>1448</v>
      </c>
      <c r="H1155" s="8">
        <v>794</v>
      </c>
      <c r="I1155" s="37"/>
      <c r="J1155" s="37"/>
      <c r="K1155" s="7" t="s">
        <v>2054</v>
      </c>
      <c r="L1155" s="6" t="s">
        <v>2094</v>
      </c>
      <c r="M1155" s="6"/>
    </row>
    <row r="1156" spans="1:13" ht="38.25">
      <c r="A1156" s="7">
        <v>36</v>
      </c>
      <c r="B1156" s="2"/>
      <c r="C1156" s="7" t="s">
        <v>2095</v>
      </c>
      <c r="D1156" s="7" t="s">
        <v>2051</v>
      </c>
      <c r="E1156" s="6" t="s">
        <v>2096</v>
      </c>
      <c r="F1156" s="2" t="s">
        <v>2097</v>
      </c>
      <c r="G1156" s="12" t="s">
        <v>1448</v>
      </c>
      <c r="H1156" s="8">
        <v>3009</v>
      </c>
      <c r="I1156" s="37"/>
      <c r="J1156" s="37"/>
      <c r="K1156" s="7" t="s">
        <v>2098</v>
      </c>
      <c r="L1156" s="6" t="s">
        <v>2099</v>
      </c>
      <c r="M1156" s="6"/>
    </row>
    <row r="1157" spans="1:13" ht="38.25">
      <c r="A1157" s="7">
        <v>37</v>
      </c>
      <c r="B1157" s="2"/>
      <c r="C1157" s="7" t="s">
        <v>2100</v>
      </c>
      <c r="D1157" s="7" t="s">
        <v>2051</v>
      </c>
      <c r="E1157" s="6" t="s">
        <v>2101</v>
      </c>
      <c r="F1157" s="2" t="s">
        <v>2102</v>
      </c>
      <c r="G1157" s="12" t="s">
        <v>1448</v>
      </c>
      <c r="H1157" s="8">
        <v>500</v>
      </c>
      <c r="I1157" s="37"/>
      <c r="J1157" s="37"/>
      <c r="K1157" s="7" t="s">
        <v>2103</v>
      </c>
      <c r="L1157" s="6" t="s">
        <v>2104</v>
      </c>
      <c r="M1157" s="6"/>
    </row>
    <row r="1158" spans="1:13" ht="51">
      <c r="A1158" s="7">
        <v>38</v>
      </c>
      <c r="B1158" s="2"/>
      <c r="C1158" s="7" t="s">
        <v>2105</v>
      </c>
      <c r="D1158" s="7" t="s">
        <v>1949</v>
      </c>
      <c r="E1158" s="6" t="s">
        <v>2106</v>
      </c>
      <c r="F1158" s="2" t="s">
        <v>2107</v>
      </c>
      <c r="G1158" s="12" t="s">
        <v>1448</v>
      </c>
      <c r="H1158" s="8">
        <v>25000</v>
      </c>
      <c r="I1158" s="37"/>
      <c r="J1158" s="37"/>
      <c r="K1158" s="7"/>
      <c r="L1158" s="6" t="s">
        <v>2108</v>
      </c>
      <c r="M1158" s="6"/>
    </row>
    <row r="1159" spans="1:13" ht="12.75">
      <c r="A1159" s="7">
        <v>39</v>
      </c>
      <c r="B1159" s="2"/>
      <c r="C1159" s="7" t="s">
        <v>2109</v>
      </c>
      <c r="D1159" s="7" t="s">
        <v>1965</v>
      </c>
      <c r="E1159" s="6" t="s">
        <v>2110</v>
      </c>
      <c r="F1159" s="2" t="s">
        <v>2111</v>
      </c>
      <c r="G1159" s="12" t="s">
        <v>1448</v>
      </c>
      <c r="H1159" s="8">
        <v>300</v>
      </c>
      <c r="I1159" s="37"/>
      <c r="J1159" s="37"/>
      <c r="K1159" s="7"/>
      <c r="L1159" s="6"/>
      <c r="M1159" s="6"/>
    </row>
    <row r="1160" spans="1:13" ht="38.25">
      <c r="A1160" s="7">
        <v>40</v>
      </c>
      <c r="B1160" s="2"/>
      <c r="C1160" s="7" t="s">
        <v>2112</v>
      </c>
      <c r="D1160" s="7" t="s">
        <v>1999</v>
      </c>
      <c r="E1160" s="6" t="s">
        <v>2113</v>
      </c>
      <c r="F1160" s="2" t="s">
        <v>2114</v>
      </c>
      <c r="G1160" s="12" t="s">
        <v>2115</v>
      </c>
      <c r="H1160" s="8">
        <v>26000</v>
      </c>
      <c r="I1160" s="37"/>
      <c r="J1160" s="37"/>
      <c r="K1160" s="7"/>
      <c r="L1160" s="6"/>
      <c r="M1160" s="6"/>
    </row>
    <row r="1161" spans="1:13" ht="51">
      <c r="A1161" s="7">
        <v>41</v>
      </c>
      <c r="B1161" s="2"/>
      <c r="C1161" s="7" t="s">
        <v>2116</v>
      </c>
      <c r="D1161" s="7" t="s">
        <v>1965</v>
      </c>
      <c r="E1161" s="6" t="s">
        <v>2117</v>
      </c>
      <c r="F1161" s="2" t="s">
        <v>2118</v>
      </c>
      <c r="G1161" s="12" t="s">
        <v>1448</v>
      </c>
      <c r="H1161" s="8">
        <v>5000</v>
      </c>
      <c r="I1161" s="37"/>
      <c r="J1161" s="37"/>
      <c r="K1161" s="7"/>
      <c r="L1161" s="6"/>
      <c r="M1161" s="6"/>
    </row>
    <row r="1162" spans="1:13" ht="25.5">
      <c r="A1162" s="7">
        <v>1</v>
      </c>
      <c r="B1162" s="2"/>
      <c r="C1162" s="7" t="s">
        <v>2119</v>
      </c>
      <c r="D1162" s="7" t="s">
        <v>2120</v>
      </c>
      <c r="E1162" s="6" t="s">
        <v>2121</v>
      </c>
      <c r="F1162" s="2" t="s">
        <v>2122</v>
      </c>
      <c r="G1162" s="12" t="s">
        <v>1448</v>
      </c>
      <c r="H1162" s="8">
        <v>4960</v>
      </c>
      <c r="I1162" s="37"/>
      <c r="J1162" s="37"/>
      <c r="K1162" s="7" t="s">
        <v>2123</v>
      </c>
      <c r="L1162" s="6" t="s">
        <v>2124</v>
      </c>
      <c r="M1162" s="6"/>
    </row>
    <row r="1163" spans="1:13" ht="25.5">
      <c r="A1163" s="7">
        <v>2</v>
      </c>
      <c r="B1163" s="2"/>
      <c r="C1163" s="7" t="s">
        <v>2125</v>
      </c>
      <c r="D1163" s="7" t="s">
        <v>2126</v>
      </c>
      <c r="E1163" s="6" t="s">
        <v>2127</v>
      </c>
      <c r="F1163" s="2" t="s">
        <v>2128</v>
      </c>
      <c r="G1163" s="12" t="s">
        <v>1448</v>
      </c>
      <c r="H1163" s="8">
        <v>4900</v>
      </c>
      <c r="I1163" s="37"/>
      <c r="J1163" s="37"/>
      <c r="K1163" s="7" t="s">
        <v>2129</v>
      </c>
      <c r="L1163" s="6" t="s">
        <v>2130</v>
      </c>
      <c r="M1163" s="6"/>
    </row>
    <row r="1164" spans="1:13" ht="38.25">
      <c r="A1164" s="7">
        <v>3</v>
      </c>
      <c r="B1164" s="2"/>
      <c r="C1164" s="7" t="s">
        <v>2131</v>
      </c>
      <c r="D1164" s="7" t="s">
        <v>2132</v>
      </c>
      <c r="E1164" s="6" t="s">
        <v>2133</v>
      </c>
      <c r="F1164" s="2" t="s">
        <v>2134</v>
      </c>
      <c r="G1164" s="12" t="s">
        <v>1448</v>
      </c>
      <c r="H1164" s="8">
        <v>5200</v>
      </c>
      <c r="I1164" s="37"/>
      <c r="J1164" s="37"/>
      <c r="K1164" s="7">
        <v>42782</v>
      </c>
      <c r="L1164" s="6" t="s">
        <v>2135</v>
      </c>
      <c r="M1164" s="6"/>
    </row>
    <row r="1165" spans="1:13" ht="25.5">
      <c r="A1165" s="7">
        <v>4</v>
      </c>
      <c r="B1165" s="2"/>
      <c r="C1165" s="7" t="s">
        <v>478</v>
      </c>
      <c r="D1165" s="7" t="s">
        <v>2136</v>
      </c>
      <c r="E1165" s="6" t="s">
        <v>2137</v>
      </c>
      <c r="F1165" s="2" t="s">
        <v>2138</v>
      </c>
      <c r="G1165" s="12" t="s">
        <v>1448</v>
      </c>
      <c r="H1165" s="8">
        <v>20250</v>
      </c>
      <c r="I1165" s="37"/>
      <c r="J1165" s="37"/>
      <c r="K1165" s="7" t="s">
        <v>2139</v>
      </c>
      <c r="L1165" s="6" t="s">
        <v>2140</v>
      </c>
      <c r="M1165" s="6"/>
    </row>
    <row r="1166" spans="1:13" ht="38.25">
      <c r="A1166" s="7">
        <v>5</v>
      </c>
      <c r="B1166" s="2"/>
      <c r="C1166" s="7" t="s">
        <v>2141</v>
      </c>
      <c r="D1166" s="7" t="s">
        <v>2126</v>
      </c>
      <c r="E1166" s="6" t="s">
        <v>2142</v>
      </c>
      <c r="F1166" s="2" t="s">
        <v>2143</v>
      </c>
      <c r="G1166" s="12" t="s">
        <v>1448</v>
      </c>
      <c r="H1166" s="8">
        <v>121200</v>
      </c>
      <c r="I1166" s="37"/>
      <c r="J1166" s="37"/>
      <c r="K1166" s="7" t="s">
        <v>2139</v>
      </c>
      <c r="L1166" s="6" t="s">
        <v>2144</v>
      </c>
      <c r="M1166" s="6"/>
    </row>
    <row r="1167" spans="1:13" ht="38.25">
      <c r="A1167" s="7">
        <v>6</v>
      </c>
      <c r="B1167" s="2"/>
      <c r="C1167" s="7" t="s">
        <v>2145</v>
      </c>
      <c r="D1167" s="7" t="s">
        <v>2126</v>
      </c>
      <c r="E1167" s="6" t="s">
        <v>2146</v>
      </c>
      <c r="F1167" s="2" t="s">
        <v>2147</v>
      </c>
      <c r="G1167" s="12" t="s">
        <v>1952</v>
      </c>
      <c r="H1167" s="8"/>
      <c r="I1167" s="37">
        <v>112500</v>
      </c>
      <c r="J1167" s="37"/>
      <c r="K1167" s="7" t="s">
        <v>2148</v>
      </c>
      <c r="L1167" s="6" t="s">
        <v>2149</v>
      </c>
      <c r="M1167" s="6"/>
    </row>
    <row r="1168" spans="1:13" ht="25.5">
      <c r="A1168" s="7">
        <v>7</v>
      </c>
      <c r="B1168" s="2"/>
      <c r="C1168" s="7" t="s">
        <v>2150</v>
      </c>
      <c r="D1168" s="7" t="s">
        <v>2120</v>
      </c>
      <c r="E1168" s="6" t="s">
        <v>2151</v>
      </c>
      <c r="F1168" s="2" t="s">
        <v>2152</v>
      </c>
      <c r="G1168" s="12" t="s">
        <v>1448</v>
      </c>
      <c r="H1168" s="8">
        <v>3320</v>
      </c>
      <c r="I1168" s="37"/>
      <c r="J1168" s="37"/>
      <c r="K1168" s="7">
        <v>42782</v>
      </c>
      <c r="L1168" s="6" t="s">
        <v>2153</v>
      </c>
      <c r="M1168" s="6"/>
    </row>
    <row r="1169" spans="1:13" ht="38.25">
      <c r="A1169" s="7">
        <v>8</v>
      </c>
      <c r="B1169" s="2"/>
      <c r="C1169" s="7" t="s">
        <v>478</v>
      </c>
      <c r="D1169" s="7" t="s">
        <v>2136</v>
      </c>
      <c r="E1169" s="6" t="s">
        <v>2154</v>
      </c>
      <c r="F1169" s="2" t="s">
        <v>2155</v>
      </c>
      <c r="G1169" s="12" t="s">
        <v>1448</v>
      </c>
      <c r="H1169" s="8">
        <v>8325</v>
      </c>
      <c r="I1169" s="37"/>
      <c r="J1169" s="37"/>
      <c r="K1169" s="7" t="s">
        <v>2156</v>
      </c>
      <c r="L1169" s="6" t="s">
        <v>2157</v>
      </c>
      <c r="M1169" s="6"/>
    </row>
    <row r="1170" spans="1:13" ht="38.25">
      <c r="A1170" s="7">
        <v>9</v>
      </c>
      <c r="B1170" s="2"/>
      <c r="C1170" s="7" t="s">
        <v>2158</v>
      </c>
      <c r="D1170" s="7" t="s">
        <v>2159</v>
      </c>
      <c r="E1170" s="6" t="s">
        <v>2160</v>
      </c>
      <c r="F1170" s="2" t="s">
        <v>2161</v>
      </c>
      <c r="G1170" s="12" t="s">
        <v>1448</v>
      </c>
      <c r="H1170" s="8">
        <v>11025</v>
      </c>
      <c r="I1170" s="37"/>
      <c r="J1170" s="37"/>
      <c r="K1170" s="7" t="s">
        <v>2156</v>
      </c>
      <c r="L1170" s="6" t="s">
        <v>2162</v>
      </c>
      <c r="M1170" s="6"/>
    </row>
    <row r="1171" spans="1:13" ht="38.25">
      <c r="A1171" s="7">
        <v>10</v>
      </c>
      <c r="B1171" s="2"/>
      <c r="C1171" s="7" t="s">
        <v>2163</v>
      </c>
      <c r="D1171" s="7" t="s">
        <v>2126</v>
      </c>
      <c r="E1171" s="6" t="s">
        <v>2164</v>
      </c>
      <c r="F1171" s="2" t="s">
        <v>2165</v>
      </c>
      <c r="G1171" s="12" t="s">
        <v>1952</v>
      </c>
      <c r="H1171" s="8"/>
      <c r="I1171" s="37">
        <v>211858</v>
      </c>
      <c r="J1171" s="37"/>
      <c r="K1171" s="7" t="s">
        <v>1974</v>
      </c>
      <c r="L1171" s="6" t="s">
        <v>2166</v>
      </c>
      <c r="M1171" s="6"/>
    </row>
    <row r="1172" spans="1:13" ht="38.25">
      <c r="A1172" s="7">
        <v>11</v>
      </c>
      <c r="B1172" s="2"/>
      <c r="C1172" s="7" t="s">
        <v>2163</v>
      </c>
      <c r="D1172" s="7" t="s">
        <v>2126</v>
      </c>
      <c r="E1172" s="6" t="s">
        <v>2164</v>
      </c>
      <c r="F1172" s="2" t="s">
        <v>2167</v>
      </c>
      <c r="G1172" s="12" t="s">
        <v>1448</v>
      </c>
      <c r="H1172" s="8">
        <v>9993</v>
      </c>
      <c r="I1172" s="37"/>
      <c r="J1172" s="37"/>
      <c r="K1172" s="7" t="s">
        <v>1974</v>
      </c>
      <c r="L1172" s="6" t="s">
        <v>2168</v>
      </c>
      <c r="M1172" s="6"/>
    </row>
    <row r="1173" spans="1:13" ht="38.25">
      <c r="A1173" s="7">
        <v>12</v>
      </c>
      <c r="B1173" s="2"/>
      <c r="C1173" s="7" t="s">
        <v>2169</v>
      </c>
      <c r="D1173" s="7" t="s">
        <v>2120</v>
      </c>
      <c r="E1173" s="6" t="s">
        <v>2170</v>
      </c>
      <c r="F1173" s="2" t="s">
        <v>2171</v>
      </c>
      <c r="G1173" s="12" t="s">
        <v>1448</v>
      </c>
      <c r="H1173" s="8">
        <v>11723</v>
      </c>
      <c r="I1173" s="37"/>
      <c r="J1173" s="37"/>
      <c r="K1173" s="7" t="s">
        <v>2172</v>
      </c>
      <c r="L1173" s="6" t="s">
        <v>2173</v>
      </c>
      <c r="M1173" s="6"/>
    </row>
    <row r="1174" spans="1:13" ht="38.25">
      <c r="A1174" s="7">
        <v>13</v>
      </c>
      <c r="B1174" s="2"/>
      <c r="C1174" s="7" t="s">
        <v>2174</v>
      </c>
      <c r="D1174" s="7" t="s">
        <v>2120</v>
      </c>
      <c r="E1174" s="6" t="s">
        <v>2175</v>
      </c>
      <c r="F1174" s="2" t="s">
        <v>2176</v>
      </c>
      <c r="G1174" s="12" t="s">
        <v>1448</v>
      </c>
      <c r="H1174" s="8">
        <v>4900</v>
      </c>
      <c r="I1174" s="37"/>
      <c r="J1174" s="37"/>
      <c r="K1174" s="7" t="s">
        <v>2172</v>
      </c>
      <c r="L1174" s="6" t="s">
        <v>2177</v>
      </c>
      <c r="M1174" s="6"/>
    </row>
    <row r="1175" spans="1:13" ht="38.25">
      <c r="A1175" s="7">
        <v>14</v>
      </c>
      <c r="B1175" s="2"/>
      <c r="C1175" s="7" t="s">
        <v>2169</v>
      </c>
      <c r="D1175" s="7" t="s">
        <v>2120</v>
      </c>
      <c r="E1175" s="6" t="s">
        <v>2178</v>
      </c>
      <c r="F1175" s="2" t="s">
        <v>2179</v>
      </c>
      <c r="G1175" s="12" t="s">
        <v>1448</v>
      </c>
      <c r="H1175" s="8">
        <v>3000</v>
      </c>
      <c r="I1175" s="37"/>
      <c r="J1175" s="37"/>
      <c r="K1175" s="7" t="s">
        <v>2172</v>
      </c>
      <c r="L1175" s="6" t="s">
        <v>2180</v>
      </c>
      <c r="M1175" s="6"/>
    </row>
    <row r="1176" spans="1:13" ht="38.25">
      <c r="A1176" s="7">
        <v>15</v>
      </c>
      <c r="B1176" s="2"/>
      <c r="C1176" s="7" t="s">
        <v>2181</v>
      </c>
      <c r="D1176" s="7" t="s">
        <v>2126</v>
      </c>
      <c r="E1176" s="6" t="s">
        <v>2182</v>
      </c>
      <c r="F1176" s="2" t="s">
        <v>2183</v>
      </c>
      <c r="G1176" s="12" t="s">
        <v>1448</v>
      </c>
      <c r="H1176" s="8">
        <v>812</v>
      </c>
      <c r="I1176" s="37"/>
      <c r="J1176" s="37"/>
      <c r="K1176" s="7">
        <v>42786</v>
      </c>
      <c r="L1176" s="6" t="s">
        <v>2184</v>
      </c>
      <c r="M1176" s="6"/>
    </row>
    <row r="1177" spans="1:13" ht="38.25">
      <c r="A1177" s="7">
        <v>16</v>
      </c>
      <c r="B1177" s="2"/>
      <c r="C1177" s="7" t="s">
        <v>2185</v>
      </c>
      <c r="D1177" s="7" t="s">
        <v>2120</v>
      </c>
      <c r="E1177" s="6" t="s">
        <v>2186</v>
      </c>
      <c r="F1177" s="2" t="s">
        <v>2187</v>
      </c>
      <c r="G1177" s="12" t="s">
        <v>1952</v>
      </c>
      <c r="H1177" s="8"/>
      <c r="I1177" s="37">
        <v>2000</v>
      </c>
      <c r="J1177" s="37"/>
      <c r="K1177" s="7" t="s">
        <v>2172</v>
      </c>
      <c r="L1177" s="6" t="s">
        <v>2188</v>
      </c>
      <c r="M1177" s="6"/>
    </row>
    <row r="1178" spans="1:13" ht="38.25">
      <c r="A1178" s="7">
        <v>17</v>
      </c>
      <c r="B1178" s="2"/>
      <c r="C1178" s="7" t="s">
        <v>2181</v>
      </c>
      <c r="D1178" s="7" t="s">
        <v>2126</v>
      </c>
      <c r="E1178" s="6" t="s">
        <v>2182</v>
      </c>
      <c r="F1178" s="2" t="s">
        <v>2189</v>
      </c>
      <c r="G1178" s="12" t="s">
        <v>1952</v>
      </c>
      <c r="H1178" s="8"/>
      <c r="I1178" s="37">
        <v>20000</v>
      </c>
      <c r="J1178" s="37"/>
      <c r="K1178" s="7" t="s">
        <v>2190</v>
      </c>
      <c r="L1178" s="6" t="s">
        <v>2191</v>
      </c>
      <c r="M1178" s="6"/>
    </row>
    <row r="1179" spans="1:13" ht="38.25">
      <c r="A1179" s="7">
        <v>18</v>
      </c>
      <c r="B1179" s="2"/>
      <c r="C1179" s="7" t="s">
        <v>2192</v>
      </c>
      <c r="D1179" s="7" t="s">
        <v>2132</v>
      </c>
      <c r="E1179" s="6" t="s">
        <v>2193</v>
      </c>
      <c r="F1179" s="2" t="s">
        <v>2194</v>
      </c>
      <c r="G1179" s="12" t="s">
        <v>1448</v>
      </c>
      <c r="H1179" s="8">
        <v>720</v>
      </c>
      <c r="I1179" s="37"/>
      <c r="J1179" s="37"/>
      <c r="K1179" s="7" t="s">
        <v>2195</v>
      </c>
      <c r="L1179" s="6" t="s">
        <v>2196</v>
      </c>
      <c r="M1179" s="6"/>
    </row>
    <row r="1180" spans="1:13" ht="38.25">
      <c r="A1180" s="7">
        <v>19</v>
      </c>
      <c r="B1180" s="2"/>
      <c r="C1180" s="7" t="s">
        <v>2197</v>
      </c>
      <c r="D1180" s="7" t="s">
        <v>2126</v>
      </c>
      <c r="E1180" s="6" t="s">
        <v>2198</v>
      </c>
      <c r="F1180" s="2" t="s">
        <v>2199</v>
      </c>
      <c r="G1180" s="12" t="s">
        <v>1448</v>
      </c>
      <c r="H1180" s="8">
        <v>1600</v>
      </c>
      <c r="I1180" s="37"/>
      <c r="J1180" s="37"/>
      <c r="K1180" s="7" t="s">
        <v>2200</v>
      </c>
      <c r="L1180" s="6" t="s">
        <v>2201</v>
      </c>
      <c r="M1180" s="6"/>
    </row>
    <row r="1181" spans="1:13" ht="38.25">
      <c r="A1181" s="7">
        <v>20</v>
      </c>
      <c r="B1181" s="2"/>
      <c r="C1181" s="7" t="s">
        <v>2202</v>
      </c>
      <c r="D1181" s="7" t="s">
        <v>2132</v>
      </c>
      <c r="E1181" s="6" t="s">
        <v>2203</v>
      </c>
      <c r="F1181" s="2" t="s">
        <v>2204</v>
      </c>
      <c r="G1181" s="12" t="s">
        <v>1448</v>
      </c>
      <c r="H1181" s="8">
        <v>3000</v>
      </c>
      <c r="I1181" s="37"/>
      <c r="J1181" s="37"/>
      <c r="K1181" s="7" t="s">
        <v>2098</v>
      </c>
      <c r="L1181" s="6" t="s">
        <v>2205</v>
      </c>
      <c r="M1181" s="6"/>
    </row>
    <row r="1182" spans="1:13" ht="38.25">
      <c r="A1182" s="7">
        <v>21</v>
      </c>
      <c r="B1182" s="2"/>
      <c r="C1182" s="7" t="s">
        <v>2169</v>
      </c>
      <c r="D1182" s="7" t="s">
        <v>2120</v>
      </c>
      <c r="E1182" s="6" t="s">
        <v>2206</v>
      </c>
      <c r="F1182" s="2" t="s">
        <v>2207</v>
      </c>
      <c r="G1182" s="12" t="s">
        <v>364</v>
      </c>
      <c r="H1182" s="8"/>
      <c r="I1182" s="37">
        <v>2625</v>
      </c>
      <c r="J1182" s="37"/>
      <c r="K1182" s="7">
        <v>42934</v>
      </c>
      <c r="L1182" s="6" t="s">
        <v>2208</v>
      </c>
      <c r="M1182" s="6"/>
    </row>
    <row r="1183" spans="1:13" ht="38.25">
      <c r="A1183" s="7"/>
      <c r="B1183" s="2"/>
      <c r="C1183" s="7" t="s">
        <v>2209</v>
      </c>
      <c r="D1183" s="7" t="s">
        <v>2120</v>
      </c>
      <c r="E1183" s="6" t="s">
        <v>2206</v>
      </c>
      <c r="F1183" s="2" t="s">
        <v>2207</v>
      </c>
      <c r="G1183" s="12" t="s">
        <v>364</v>
      </c>
      <c r="H1183" s="8"/>
      <c r="I1183" s="37">
        <v>2625</v>
      </c>
      <c r="J1183" s="37"/>
      <c r="K1183" s="7">
        <v>42934</v>
      </c>
      <c r="L1183" s="6" t="s">
        <v>2210</v>
      </c>
      <c r="M1183" s="6"/>
    </row>
    <row r="1184" spans="1:13" ht="38.25">
      <c r="A1184" s="7">
        <v>22</v>
      </c>
      <c r="B1184" s="2"/>
      <c r="C1184" s="7" t="s">
        <v>2169</v>
      </c>
      <c r="D1184" s="7" t="s">
        <v>2120</v>
      </c>
      <c r="E1184" s="6" t="s">
        <v>2211</v>
      </c>
      <c r="F1184" s="2" t="s">
        <v>2212</v>
      </c>
      <c r="G1184" s="12" t="s">
        <v>364</v>
      </c>
      <c r="H1184" s="8"/>
      <c r="I1184" s="37">
        <v>4800</v>
      </c>
      <c r="J1184" s="37"/>
      <c r="K1184" s="7">
        <v>42934</v>
      </c>
      <c r="L1184" s="6" t="s">
        <v>2213</v>
      </c>
      <c r="M1184" s="6"/>
    </row>
    <row r="1185" spans="1:13" ht="38.25">
      <c r="A1185" s="7"/>
      <c r="B1185" s="2"/>
      <c r="C1185" s="7" t="s">
        <v>2214</v>
      </c>
      <c r="D1185" s="7" t="s">
        <v>2132</v>
      </c>
      <c r="E1185" s="6" t="s">
        <v>2215</v>
      </c>
      <c r="F1185" s="2" t="s">
        <v>2212</v>
      </c>
      <c r="G1185" s="12" t="s">
        <v>364</v>
      </c>
      <c r="H1185" s="8"/>
      <c r="I1185" s="37">
        <v>3600</v>
      </c>
      <c r="J1185" s="37"/>
      <c r="K1185" s="7">
        <v>42934</v>
      </c>
      <c r="L1185" s="6" t="s">
        <v>2216</v>
      </c>
      <c r="M1185" s="6"/>
    </row>
    <row r="1186" spans="1:13" ht="38.25">
      <c r="A1186" s="7"/>
      <c r="B1186" s="2"/>
      <c r="C1186" s="7" t="s">
        <v>2202</v>
      </c>
      <c r="D1186" s="7" t="s">
        <v>2132</v>
      </c>
      <c r="E1186" s="6" t="s">
        <v>2206</v>
      </c>
      <c r="F1186" s="2" t="s">
        <v>2212</v>
      </c>
      <c r="G1186" s="12" t="s">
        <v>364</v>
      </c>
      <c r="H1186" s="8"/>
      <c r="I1186" s="37">
        <v>3600</v>
      </c>
      <c r="J1186" s="37"/>
      <c r="K1186" s="7">
        <v>42934</v>
      </c>
      <c r="L1186" s="6" t="s">
        <v>2217</v>
      </c>
      <c r="M1186" s="6"/>
    </row>
    <row r="1187" spans="1:13" ht="51">
      <c r="A1187" s="7">
        <v>23</v>
      </c>
      <c r="B1187" s="2"/>
      <c r="C1187" s="7" t="s">
        <v>2218</v>
      </c>
      <c r="D1187" s="7" t="s">
        <v>2132</v>
      </c>
      <c r="E1187" s="6" t="s">
        <v>2219</v>
      </c>
      <c r="F1187" s="2" t="s">
        <v>2220</v>
      </c>
      <c r="G1187" s="12" t="s">
        <v>1448</v>
      </c>
      <c r="H1187" s="8">
        <v>400</v>
      </c>
      <c r="I1187" s="37"/>
      <c r="J1187" s="37"/>
      <c r="K1187" s="7">
        <v>42999</v>
      </c>
      <c r="L1187" s="6" t="s">
        <v>2221</v>
      </c>
      <c r="M1187" s="6"/>
    </row>
    <row r="1188" spans="1:13" ht="38.25">
      <c r="A1188" s="7">
        <v>24</v>
      </c>
      <c r="B1188" s="2"/>
      <c r="C1188" s="7" t="s">
        <v>2222</v>
      </c>
      <c r="D1188" s="7" t="s">
        <v>2132</v>
      </c>
      <c r="E1188" s="6" t="s">
        <v>2223</v>
      </c>
      <c r="F1188" s="2" t="s">
        <v>2224</v>
      </c>
      <c r="G1188" s="12" t="s">
        <v>364</v>
      </c>
      <c r="H1188" s="8"/>
      <c r="I1188" s="37">
        <v>48000</v>
      </c>
      <c r="J1188" s="37"/>
      <c r="K1188" s="7">
        <v>42999</v>
      </c>
      <c r="L1188" s="6" t="s">
        <v>2225</v>
      </c>
      <c r="M1188" s="6"/>
    </row>
    <row r="1189" spans="1:13" ht="38.25">
      <c r="A1189" s="7">
        <v>25</v>
      </c>
      <c r="B1189" s="2"/>
      <c r="C1189" s="7" t="s">
        <v>2226</v>
      </c>
      <c r="D1189" s="7" t="s">
        <v>2120</v>
      </c>
      <c r="E1189" s="6" t="s">
        <v>2227</v>
      </c>
      <c r="F1189" s="2" t="s">
        <v>2228</v>
      </c>
      <c r="G1189" s="12" t="s">
        <v>1448</v>
      </c>
      <c r="H1189" s="8">
        <v>1316</v>
      </c>
      <c r="I1189" s="37"/>
      <c r="J1189" s="37"/>
      <c r="K1189" s="7" t="s">
        <v>2229</v>
      </c>
      <c r="L1189" s="6" t="s">
        <v>2230</v>
      </c>
      <c r="M1189" s="6"/>
    </row>
    <row r="1190" spans="1:13" ht="38.25">
      <c r="A1190" s="7">
        <v>26</v>
      </c>
      <c r="B1190" s="2"/>
      <c r="C1190" s="7" t="s">
        <v>2231</v>
      </c>
      <c r="D1190" s="7" t="s">
        <v>2132</v>
      </c>
      <c r="E1190" s="6" t="s">
        <v>2232</v>
      </c>
      <c r="F1190" s="2" t="s">
        <v>2233</v>
      </c>
      <c r="G1190" s="12" t="s">
        <v>1448</v>
      </c>
      <c r="H1190" s="8">
        <v>10119</v>
      </c>
      <c r="I1190" s="37"/>
      <c r="J1190" s="37"/>
      <c r="K1190" s="7" t="s">
        <v>2234</v>
      </c>
      <c r="L1190" s="6" t="s">
        <v>2235</v>
      </c>
      <c r="M1190" s="6"/>
    </row>
    <row r="1191" spans="1:13" ht="38.25">
      <c r="A1191" s="7">
        <v>27</v>
      </c>
      <c r="B1191" s="2"/>
      <c r="C1191" s="7" t="s">
        <v>2236</v>
      </c>
      <c r="D1191" s="7" t="s">
        <v>2132</v>
      </c>
      <c r="E1191" s="6" t="s">
        <v>2237</v>
      </c>
      <c r="F1191" s="2" t="s">
        <v>2238</v>
      </c>
      <c r="G1191" s="12" t="s">
        <v>1448</v>
      </c>
      <c r="H1191" s="8">
        <v>40151</v>
      </c>
      <c r="I1191" s="37"/>
      <c r="J1191" s="37"/>
      <c r="K1191" s="7" t="s">
        <v>2234</v>
      </c>
      <c r="L1191" s="6" t="s">
        <v>2239</v>
      </c>
      <c r="M1191" s="6"/>
    </row>
    <row r="1192" spans="1:13" ht="38.25">
      <c r="A1192" s="7">
        <v>28</v>
      </c>
      <c r="B1192" s="2"/>
      <c r="C1192" s="7" t="s">
        <v>2240</v>
      </c>
      <c r="D1192" s="7" t="s">
        <v>2132</v>
      </c>
      <c r="E1192" s="6" t="s">
        <v>2241</v>
      </c>
      <c r="F1192" s="2" t="s">
        <v>2242</v>
      </c>
      <c r="G1192" s="12" t="s">
        <v>1448</v>
      </c>
      <c r="H1192" s="8">
        <v>5880</v>
      </c>
      <c r="I1192" s="37"/>
      <c r="J1192" s="37"/>
      <c r="K1192" s="7" t="s">
        <v>2243</v>
      </c>
      <c r="L1192" s="6" t="s">
        <v>2244</v>
      </c>
      <c r="M1192" s="6"/>
    </row>
    <row r="1193" spans="1:13" ht="38.25">
      <c r="A1193" s="7">
        <v>29</v>
      </c>
      <c r="B1193" s="2"/>
      <c r="C1193" s="7" t="s">
        <v>2245</v>
      </c>
      <c r="D1193" s="7" t="s">
        <v>2246</v>
      </c>
      <c r="E1193" s="6" t="s">
        <v>2247</v>
      </c>
      <c r="F1193" s="2" t="s">
        <v>2248</v>
      </c>
      <c r="G1193" s="12" t="s">
        <v>1448</v>
      </c>
      <c r="H1193" s="8">
        <v>25248</v>
      </c>
      <c r="I1193" s="37"/>
      <c r="J1193" s="37"/>
      <c r="K1193" s="7" t="s">
        <v>2249</v>
      </c>
      <c r="L1193" s="6" t="s">
        <v>2250</v>
      </c>
      <c r="M1193" s="6"/>
    </row>
    <row r="1194" spans="1:13" ht="25.5">
      <c r="A1194" s="7">
        <v>30</v>
      </c>
      <c r="B1194" s="2"/>
      <c r="C1194" s="7" t="s">
        <v>2251</v>
      </c>
      <c r="D1194" s="7" t="s">
        <v>2246</v>
      </c>
      <c r="E1194" s="6" t="s">
        <v>2252</v>
      </c>
      <c r="F1194" s="2" t="s">
        <v>2253</v>
      </c>
      <c r="G1194" s="12" t="s">
        <v>1448</v>
      </c>
      <c r="H1194" s="8">
        <v>4800</v>
      </c>
      <c r="I1194" s="37"/>
      <c r="J1194" s="37"/>
      <c r="K1194" s="7" t="s">
        <v>2254</v>
      </c>
      <c r="L1194" s="6" t="s">
        <v>2255</v>
      </c>
      <c r="M1194" s="6"/>
    </row>
    <row r="1195" spans="1:13" ht="12.75">
      <c r="A1195" s="7">
        <v>31</v>
      </c>
      <c r="B1195" s="2"/>
      <c r="C1195" s="7" t="s">
        <v>2256</v>
      </c>
      <c r="D1195" s="7" t="s">
        <v>2132</v>
      </c>
      <c r="E1195" s="6" t="s">
        <v>2257</v>
      </c>
      <c r="F1195" s="2" t="s">
        <v>2258</v>
      </c>
      <c r="G1195" s="12" t="s">
        <v>1448</v>
      </c>
      <c r="H1195" s="8">
        <v>8000</v>
      </c>
      <c r="I1195" s="37"/>
      <c r="J1195" s="37"/>
      <c r="K1195" s="7" t="s">
        <v>2259</v>
      </c>
      <c r="L1195" s="6" t="s">
        <v>2260</v>
      </c>
      <c r="M1195" s="6"/>
    </row>
    <row r="1196" spans="1:13" ht="38.25">
      <c r="A1196" s="7">
        <v>32</v>
      </c>
      <c r="B1196" s="2"/>
      <c r="C1196" s="7" t="s">
        <v>2261</v>
      </c>
      <c r="D1196" s="7" t="s">
        <v>2262</v>
      </c>
      <c r="E1196" s="6" t="s">
        <v>2263</v>
      </c>
      <c r="F1196" s="2" t="s">
        <v>2264</v>
      </c>
      <c r="G1196" s="12" t="s">
        <v>1448</v>
      </c>
      <c r="H1196" s="8">
        <v>24693</v>
      </c>
      <c r="I1196" s="37"/>
      <c r="J1196" s="37"/>
      <c r="K1196" s="7" t="s">
        <v>2265</v>
      </c>
      <c r="L1196" s="6" t="s">
        <v>2266</v>
      </c>
      <c r="M1196" s="6"/>
    </row>
    <row r="1197" spans="1:13" ht="38.25">
      <c r="A1197" s="7">
        <v>33</v>
      </c>
      <c r="B1197" s="2"/>
      <c r="C1197" s="7" t="s">
        <v>2267</v>
      </c>
      <c r="D1197" s="7" t="s">
        <v>2268</v>
      </c>
      <c r="E1197" s="6" t="s">
        <v>2269</v>
      </c>
      <c r="F1197" s="2" t="s">
        <v>2270</v>
      </c>
      <c r="G1197" s="12" t="s">
        <v>1448</v>
      </c>
      <c r="H1197" s="8">
        <v>4200</v>
      </c>
      <c r="I1197" s="37"/>
      <c r="J1197" s="37"/>
      <c r="K1197" s="7" t="s">
        <v>2271</v>
      </c>
      <c r="L1197" s="6" t="s">
        <v>2272</v>
      </c>
      <c r="M1197" s="6"/>
    </row>
    <row r="1198" spans="1:13" ht="25.5">
      <c r="A1198" s="7">
        <v>34</v>
      </c>
      <c r="B1198" s="2"/>
      <c r="C1198" s="7" t="s">
        <v>2273</v>
      </c>
      <c r="D1198" s="7" t="s">
        <v>2268</v>
      </c>
      <c r="E1198" s="6" t="s">
        <v>2274</v>
      </c>
      <c r="F1198" s="2" t="s">
        <v>2275</v>
      </c>
      <c r="G1198" s="12" t="s">
        <v>1448</v>
      </c>
      <c r="H1198" s="8">
        <v>17000</v>
      </c>
      <c r="I1198" s="37"/>
      <c r="J1198" s="37"/>
      <c r="K1198" s="7">
        <v>43649</v>
      </c>
      <c r="L1198" s="6" t="s">
        <v>2276</v>
      </c>
      <c r="M1198" s="6"/>
    </row>
    <row r="1199" spans="1:13" ht="38.25">
      <c r="A1199" s="7">
        <v>35</v>
      </c>
      <c r="B1199" s="2"/>
      <c r="C1199" s="7" t="s">
        <v>2277</v>
      </c>
      <c r="D1199" s="7" t="s">
        <v>2278</v>
      </c>
      <c r="E1199" s="6" t="s">
        <v>2279</v>
      </c>
      <c r="F1199" s="2" t="s">
        <v>2280</v>
      </c>
      <c r="G1199" s="12" t="s">
        <v>1022</v>
      </c>
      <c r="H1199" s="8"/>
      <c r="I1199" s="37">
        <v>28000</v>
      </c>
      <c r="J1199" s="37"/>
      <c r="K1199" s="7" t="s">
        <v>2281</v>
      </c>
      <c r="L1199" s="6" t="s">
        <v>2282</v>
      </c>
      <c r="M1199" s="6"/>
    </row>
    <row r="1200" spans="1:13" ht="38.25">
      <c r="A1200" s="7">
        <v>36</v>
      </c>
      <c r="B1200" s="2"/>
      <c r="C1200" s="7" t="s">
        <v>2283</v>
      </c>
      <c r="D1200" s="7" t="s">
        <v>2126</v>
      </c>
      <c r="E1200" s="6" t="s">
        <v>2284</v>
      </c>
      <c r="F1200" s="2" t="s">
        <v>2285</v>
      </c>
      <c r="G1200" s="12" t="s">
        <v>1448</v>
      </c>
      <c r="H1200" s="8">
        <v>5318</v>
      </c>
      <c r="I1200" s="37"/>
      <c r="J1200" s="37"/>
      <c r="K1200" s="7" t="s">
        <v>2286</v>
      </c>
      <c r="L1200" s="6" t="s">
        <v>2287</v>
      </c>
      <c r="M1200" s="6"/>
    </row>
    <row r="1201" spans="1:13" ht="38.25">
      <c r="A1201" s="7">
        <v>37</v>
      </c>
      <c r="B1201" s="2"/>
      <c r="C1201" s="7" t="s">
        <v>2288</v>
      </c>
      <c r="D1201" s="7" t="s">
        <v>2126</v>
      </c>
      <c r="E1201" s="6" t="s">
        <v>2289</v>
      </c>
      <c r="F1201" s="2" t="s">
        <v>2290</v>
      </c>
      <c r="G1201" s="12" t="s">
        <v>1448</v>
      </c>
      <c r="H1201" s="8">
        <v>12000</v>
      </c>
      <c r="I1201" s="37"/>
      <c r="J1201" s="37"/>
      <c r="K1201" s="7" t="s">
        <v>2286</v>
      </c>
      <c r="L1201" s="6" t="s">
        <v>2291</v>
      </c>
      <c r="M1201" s="6"/>
    </row>
    <row r="1202" spans="1:13" ht="38.25">
      <c r="A1202" s="7">
        <v>38</v>
      </c>
      <c r="B1202" s="2"/>
      <c r="C1202" s="7" t="s">
        <v>2292</v>
      </c>
      <c r="D1202" s="7" t="s">
        <v>2136</v>
      </c>
      <c r="E1202" s="6" t="s">
        <v>2293</v>
      </c>
      <c r="F1202" s="2" t="s">
        <v>2294</v>
      </c>
      <c r="G1202" s="12" t="s">
        <v>1448</v>
      </c>
      <c r="H1202" s="8">
        <v>3330</v>
      </c>
      <c r="I1202" s="37"/>
      <c r="J1202" s="37"/>
      <c r="K1202" s="7" t="s">
        <v>2286</v>
      </c>
      <c r="L1202" s="6" t="s">
        <v>2295</v>
      </c>
      <c r="M1202" s="6"/>
    </row>
    <row r="1203" spans="1:13" ht="12.75">
      <c r="A1203" s="7" t="s">
        <v>2296</v>
      </c>
      <c r="B1203" s="2"/>
      <c r="C1203" s="7" t="s">
        <v>2297</v>
      </c>
      <c r="D1203" s="7" t="s">
        <v>2120</v>
      </c>
      <c r="E1203" s="6" t="s">
        <v>2298</v>
      </c>
      <c r="F1203" s="2" t="s">
        <v>2299</v>
      </c>
      <c r="G1203" s="12" t="s">
        <v>878</v>
      </c>
      <c r="H1203" s="8"/>
      <c r="I1203" s="37">
        <v>76000</v>
      </c>
      <c r="J1203" s="37"/>
      <c r="K1203" s="7" t="s">
        <v>2300</v>
      </c>
      <c r="L1203" s="6" t="s">
        <v>2301</v>
      </c>
      <c r="M1203" s="6"/>
    </row>
    <row r="1204" spans="1:13" ht="12.75">
      <c r="A1204" s="7"/>
      <c r="B1204" s="2">
        <v>38</v>
      </c>
      <c r="C1204" s="7" t="s">
        <v>2302</v>
      </c>
      <c r="D1204" s="7"/>
      <c r="E1204" s="6"/>
      <c r="F1204" s="2"/>
      <c r="G1204" s="12"/>
      <c r="H1204" s="8">
        <v>377383</v>
      </c>
      <c r="I1204" s="37">
        <v>515608</v>
      </c>
      <c r="J1204" s="37">
        <v>892991</v>
      </c>
      <c r="K1204" s="7"/>
      <c r="L1204" s="6"/>
      <c r="M1204" s="6"/>
    </row>
    <row r="1205" spans="1:13" ht="25.5">
      <c r="A1205" s="7">
        <v>1</v>
      </c>
      <c r="B1205" s="2"/>
      <c r="C1205" s="7" t="s">
        <v>2303</v>
      </c>
      <c r="D1205" s="7" t="s">
        <v>2304</v>
      </c>
      <c r="E1205" s="6" t="s">
        <v>2305</v>
      </c>
      <c r="F1205" s="2" t="s">
        <v>2306</v>
      </c>
      <c r="G1205" s="12" t="s">
        <v>1448</v>
      </c>
      <c r="H1205" s="8">
        <v>5201</v>
      </c>
      <c r="I1205" s="37"/>
      <c r="J1205" s="37"/>
      <c r="K1205" s="7" t="s">
        <v>2307</v>
      </c>
      <c r="L1205" s="6" t="s">
        <v>2308</v>
      </c>
      <c r="M1205" s="6" t="s">
        <v>2309</v>
      </c>
    </row>
    <row r="1206" spans="1:13" ht="38.25">
      <c r="A1206" s="7">
        <v>2</v>
      </c>
      <c r="B1206" s="2"/>
      <c r="C1206" s="7" t="s">
        <v>2310</v>
      </c>
      <c r="D1206" s="7" t="s">
        <v>2311</v>
      </c>
      <c r="E1206" s="6" t="s">
        <v>2312</v>
      </c>
      <c r="F1206" s="2" t="s">
        <v>2313</v>
      </c>
      <c r="G1206" s="12" t="s">
        <v>1448</v>
      </c>
      <c r="H1206" s="8">
        <v>103910</v>
      </c>
      <c r="I1206" s="37"/>
      <c r="J1206" s="37"/>
      <c r="K1206" s="7" t="s">
        <v>2314</v>
      </c>
      <c r="L1206" s="6" t="s">
        <v>2315</v>
      </c>
      <c r="M1206" s="6"/>
    </row>
    <row r="1207" spans="1:13" ht="38.25">
      <c r="A1207" s="7">
        <v>3</v>
      </c>
      <c r="B1207" s="2"/>
      <c r="C1207" s="7" t="s">
        <v>2316</v>
      </c>
      <c r="D1207" s="7" t="s">
        <v>2317</v>
      </c>
      <c r="E1207" s="6" t="s">
        <v>2318</v>
      </c>
      <c r="F1207" s="2" t="s">
        <v>2319</v>
      </c>
      <c r="G1207" s="12" t="s">
        <v>1448</v>
      </c>
      <c r="H1207" s="8">
        <v>4800</v>
      </c>
      <c r="I1207" s="37"/>
      <c r="J1207" s="37"/>
      <c r="K1207" s="7" t="s">
        <v>1946</v>
      </c>
      <c r="L1207" s="6" t="s">
        <v>2320</v>
      </c>
      <c r="M1207" s="6"/>
    </row>
    <row r="1208" spans="1:13" ht="38.25">
      <c r="A1208" s="7">
        <v>4</v>
      </c>
      <c r="B1208" s="2"/>
      <c r="C1208" s="7" t="s">
        <v>2321</v>
      </c>
      <c r="D1208" s="7" t="s">
        <v>2317</v>
      </c>
      <c r="E1208" s="6" t="s">
        <v>2322</v>
      </c>
      <c r="F1208" s="2" t="s">
        <v>2323</v>
      </c>
      <c r="G1208" s="12" t="s">
        <v>1448</v>
      </c>
      <c r="H1208" s="8">
        <v>5400</v>
      </c>
      <c r="I1208" s="37"/>
      <c r="J1208" s="37"/>
      <c r="K1208" s="7" t="s">
        <v>1946</v>
      </c>
      <c r="L1208" s="6" t="s">
        <v>2324</v>
      </c>
      <c r="M1208" s="6"/>
    </row>
    <row r="1209" spans="1:13" ht="38.25">
      <c r="A1209" s="7">
        <v>5</v>
      </c>
      <c r="B1209" s="2"/>
      <c r="C1209" s="7" t="s">
        <v>2325</v>
      </c>
      <c r="D1209" s="7" t="s">
        <v>2304</v>
      </c>
      <c r="E1209" s="6" t="s">
        <v>2326</v>
      </c>
      <c r="F1209" s="2" t="s">
        <v>2327</v>
      </c>
      <c r="G1209" s="12" t="s">
        <v>1952</v>
      </c>
      <c r="H1209" s="8"/>
      <c r="I1209" s="37">
        <v>23000</v>
      </c>
      <c r="J1209" s="37"/>
      <c r="K1209" s="7" t="s">
        <v>2328</v>
      </c>
      <c r="L1209" s="6" t="s">
        <v>2329</v>
      </c>
      <c r="M1209" s="6"/>
    </row>
    <row r="1210" spans="1:13" ht="38.25">
      <c r="A1210" s="7">
        <v>6</v>
      </c>
      <c r="B1210" s="2"/>
      <c r="C1210" s="7" t="s">
        <v>2325</v>
      </c>
      <c r="D1210" s="7" t="s">
        <v>2304</v>
      </c>
      <c r="E1210" s="6" t="s">
        <v>2326</v>
      </c>
      <c r="F1210" s="2" t="s">
        <v>2330</v>
      </c>
      <c r="G1210" s="12" t="s">
        <v>1448</v>
      </c>
      <c r="H1210" s="8">
        <v>12762</v>
      </c>
      <c r="I1210" s="37"/>
      <c r="J1210" s="37"/>
      <c r="K1210" s="7" t="s">
        <v>2328</v>
      </c>
      <c r="L1210" s="6" t="s">
        <v>2331</v>
      </c>
      <c r="M1210" s="6"/>
    </row>
    <row r="1211" spans="1:13" ht="38.25">
      <c r="A1211" s="7">
        <v>7</v>
      </c>
      <c r="B1211" s="2"/>
      <c r="C1211" s="7" t="s">
        <v>2332</v>
      </c>
      <c r="D1211" s="7" t="s">
        <v>2304</v>
      </c>
      <c r="E1211" s="6" t="s">
        <v>2333</v>
      </c>
      <c r="F1211" s="2" t="s">
        <v>2334</v>
      </c>
      <c r="G1211" s="12" t="s">
        <v>1448</v>
      </c>
      <c r="H1211" s="8">
        <v>33778</v>
      </c>
      <c r="I1211" s="37"/>
      <c r="J1211" s="37"/>
      <c r="K1211" s="7" t="s">
        <v>2328</v>
      </c>
      <c r="L1211" s="6" t="s">
        <v>2335</v>
      </c>
      <c r="M1211" s="6"/>
    </row>
    <row r="1212" spans="1:13" ht="38.25">
      <c r="A1212" s="7">
        <v>8</v>
      </c>
      <c r="B1212" s="2"/>
      <c r="C1212" s="7" t="s">
        <v>2336</v>
      </c>
      <c r="D1212" s="7" t="s">
        <v>2337</v>
      </c>
      <c r="E1212" s="6" t="s">
        <v>2338</v>
      </c>
      <c r="F1212" s="2" t="s">
        <v>2339</v>
      </c>
      <c r="G1212" s="12" t="s">
        <v>1448</v>
      </c>
      <c r="H1212" s="8">
        <v>18000</v>
      </c>
      <c r="I1212" s="37"/>
      <c r="J1212" s="37"/>
      <c r="K1212" s="7" t="s">
        <v>1968</v>
      </c>
      <c r="L1212" s="6" t="s">
        <v>2340</v>
      </c>
      <c r="M1212" s="6"/>
    </row>
    <row r="1213" spans="1:13" ht="38.25">
      <c r="A1213" s="7">
        <v>9</v>
      </c>
      <c r="B1213" s="2"/>
      <c r="C1213" s="7" t="s">
        <v>2341</v>
      </c>
      <c r="D1213" s="7" t="s">
        <v>2337</v>
      </c>
      <c r="E1213" s="6" t="s">
        <v>2338</v>
      </c>
      <c r="F1213" s="2" t="s">
        <v>2342</v>
      </c>
      <c r="G1213" s="12" t="s">
        <v>1448</v>
      </c>
      <c r="H1213" s="8">
        <v>20200</v>
      </c>
      <c r="I1213" s="37"/>
      <c r="J1213" s="37"/>
      <c r="K1213" s="7" t="s">
        <v>1968</v>
      </c>
      <c r="L1213" s="6" t="s">
        <v>2343</v>
      </c>
      <c r="M1213" s="6"/>
    </row>
    <row r="1214" spans="1:13" ht="38.25">
      <c r="A1214" s="7">
        <v>10</v>
      </c>
      <c r="B1214" s="2"/>
      <c r="C1214" s="7" t="s">
        <v>2344</v>
      </c>
      <c r="D1214" s="7" t="s">
        <v>2345</v>
      </c>
      <c r="E1214" s="6" t="s">
        <v>2346</v>
      </c>
      <c r="F1214" s="2" t="s">
        <v>2347</v>
      </c>
      <c r="G1214" s="12" t="s">
        <v>1448</v>
      </c>
      <c r="H1214" s="8">
        <v>25160</v>
      </c>
      <c r="I1214" s="37"/>
      <c r="J1214" s="37"/>
      <c r="K1214" s="7" t="s">
        <v>2348</v>
      </c>
      <c r="L1214" s="6" t="s">
        <v>2349</v>
      </c>
      <c r="M1214" s="6"/>
    </row>
    <row r="1215" spans="1:13" ht="38.25">
      <c r="A1215" s="7">
        <v>11</v>
      </c>
      <c r="B1215" s="2"/>
      <c r="C1215" s="7" t="s">
        <v>2350</v>
      </c>
      <c r="D1215" s="7" t="s">
        <v>2345</v>
      </c>
      <c r="E1215" s="6" t="s">
        <v>2351</v>
      </c>
      <c r="F1215" s="2" t="s">
        <v>2352</v>
      </c>
      <c r="G1215" s="12" t="s">
        <v>1448</v>
      </c>
      <c r="H1215" s="8">
        <v>3000</v>
      </c>
      <c r="I1215" s="37"/>
      <c r="J1215" s="37"/>
      <c r="K1215" s="7" t="s">
        <v>2348</v>
      </c>
      <c r="L1215" s="6" t="s">
        <v>2353</v>
      </c>
      <c r="M1215" s="6"/>
    </row>
    <row r="1216" spans="1:13" ht="38.25">
      <c r="A1216" s="7">
        <v>12</v>
      </c>
      <c r="B1216" s="2"/>
      <c r="C1216" s="7" t="s">
        <v>2354</v>
      </c>
      <c r="D1216" s="7" t="s">
        <v>2345</v>
      </c>
      <c r="E1216" s="6" t="s">
        <v>2355</v>
      </c>
      <c r="F1216" s="2" t="s">
        <v>2356</v>
      </c>
      <c r="G1216" s="12" t="s">
        <v>1448</v>
      </c>
      <c r="H1216" s="8">
        <v>4900</v>
      </c>
      <c r="I1216" s="37"/>
      <c r="J1216" s="37"/>
      <c r="K1216" s="7" t="s">
        <v>2348</v>
      </c>
      <c r="L1216" s="6" t="s">
        <v>2357</v>
      </c>
      <c r="M1216" s="6"/>
    </row>
    <row r="1217" spans="1:13" ht="38.25">
      <c r="A1217" s="7">
        <v>13</v>
      </c>
      <c r="B1217" s="2"/>
      <c r="C1217" s="7" t="s">
        <v>2358</v>
      </c>
      <c r="D1217" s="7" t="s">
        <v>2311</v>
      </c>
      <c r="E1217" s="6" t="s">
        <v>2359</v>
      </c>
      <c r="F1217" s="2" t="s">
        <v>2360</v>
      </c>
      <c r="G1217" s="12" t="s">
        <v>1448</v>
      </c>
      <c r="H1217" s="8">
        <v>5400</v>
      </c>
      <c r="I1217" s="37"/>
      <c r="J1217" s="37"/>
      <c r="K1217" s="7" t="s">
        <v>2361</v>
      </c>
      <c r="L1217" s="6" t="s">
        <v>2362</v>
      </c>
      <c r="M1217" s="6"/>
    </row>
    <row r="1218" spans="1:13" ht="38.25">
      <c r="A1218" s="7">
        <v>14</v>
      </c>
      <c r="B1218" s="2"/>
      <c r="C1218" s="7" t="s">
        <v>2363</v>
      </c>
      <c r="D1218" s="7" t="s">
        <v>2311</v>
      </c>
      <c r="E1218" s="6" t="s">
        <v>2364</v>
      </c>
      <c r="F1218" s="2" t="s">
        <v>2365</v>
      </c>
      <c r="G1218" s="12" t="s">
        <v>1448</v>
      </c>
      <c r="H1218" s="8">
        <v>4000</v>
      </c>
      <c r="I1218" s="37"/>
      <c r="J1218" s="37"/>
      <c r="K1218" s="7" t="s">
        <v>2361</v>
      </c>
      <c r="L1218" s="6" t="s">
        <v>2366</v>
      </c>
      <c r="M1218" s="6"/>
    </row>
    <row r="1219" spans="1:13" ht="38.25">
      <c r="A1219" s="7">
        <v>15</v>
      </c>
      <c r="B1219" s="2"/>
      <c r="C1219" s="7" t="s">
        <v>2367</v>
      </c>
      <c r="D1219" s="7" t="s">
        <v>2311</v>
      </c>
      <c r="E1219" s="6" t="s">
        <v>2364</v>
      </c>
      <c r="F1219" s="2" t="s">
        <v>2368</v>
      </c>
      <c r="G1219" s="12" t="s">
        <v>1448</v>
      </c>
      <c r="H1219" s="8">
        <v>7000</v>
      </c>
      <c r="I1219" s="37"/>
      <c r="J1219" s="37"/>
      <c r="K1219" s="7" t="s">
        <v>2361</v>
      </c>
      <c r="L1219" s="6" t="s">
        <v>2369</v>
      </c>
      <c r="M1219" s="6"/>
    </row>
    <row r="1220" spans="1:13" ht="38.25">
      <c r="A1220" s="7">
        <v>16</v>
      </c>
      <c r="B1220" s="2"/>
      <c r="C1220" s="7" t="s">
        <v>2370</v>
      </c>
      <c r="D1220" s="7" t="s">
        <v>2371</v>
      </c>
      <c r="E1220" s="6" t="s">
        <v>2372</v>
      </c>
      <c r="F1220" s="2" t="s">
        <v>2373</v>
      </c>
      <c r="G1220" s="12" t="s">
        <v>1448</v>
      </c>
      <c r="H1220" s="8">
        <v>20000</v>
      </c>
      <c r="I1220" s="37"/>
      <c r="J1220" s="37"/>
      <c r="K1220" s="7" t="s">
        <v>2374</v>
      </c>
      <c r="L1220" s="6" t="s">
        <v>2375</v>
      </c>
      <c r="M1220" s="6"/>
    </row>
    <row r="1221" spans="1:13" ht="25.5">
      <c r="A1221" s="7">
        <v>17</v>
      </c>
      <c r="B1221" s="2"/>
      <c r="C1221" s="7" t="s">
        <v>2376</v>
      </c>
      <c r="D1221" s="7" t="s">
        <v>2371</v>
      </c>
      <c r="E1221" s="6" t="s">
        <v>2377</v>
      </c>
      <c r="F1221" s="2" t="s">
        <v>2378</v>
      </c>
      <c r="G1221" s="12" t="s">
        <v>1448</v>
      </c>
      <c r="H1221" s="8">
        <v>10884</v>
      </c>
      <c r="I1221" s="37"/>
      <c r="J1221" s="37"/>
      <c r="K1221" s="7" t="s">
        <v>2374</v>
      </c>
      <c r="L1221" s="6" t="s">
        <v>2379</v>
      </c>
      <c r="M1221" s="6"/>
    </row>
    <row r="1222" spans="1:13" ht="38.25">
      <c r="A1222" s="7">
        <v>18</v>
      </c>
      <c r="B1222" s="2"/>
      <c r="C1222" s="7" t="s">
        <v>2380</v>
      </c>
      <c r="D1222" s="7" t="s">
        <v>2371</v>
      </c>
      <c r="E1222" s="6" t="s">
        <v>2381</v>
      </c>
      <c r="F1222" s="2" t="s">
        <v>2382</v>
      </c>
      <c r="G1222" s="12" t="s">
        <v>1448</v>
      </c>
      <c r="H1222" s="8">
        <v>5590</v>
      </c>
      <c r="I1222" s="37"/>
      <c r="J1222" s="37"/>
      <c r="K1222" s="7" t="s">
        <v>2374</v>
      </c>
      <c r="L1222" s="6" t="s">
        <v>2383</v>
      </c>
      <c r="M1222" s="6"/>
    </row>
    <row r="1223" spans="1:13" ht="63.75">
      <c r="A1223" s="7">
        <v>19</v>
      </c>
      <c r="B1223" s="2"/>
      <c r="C1223" s="7" t="s">
        <v>2384</v>
      </c>
      <c r="D1223" s="7" t="s">
        <v>2371</v>
      </c>
      <c r="E1223" s="6" t="s">
        <v>2385</v>
      </c>
      <c r="F1223" s="2" t="s">
        <v>2386</v>
      </c>
      <c r="G1223" s="12" t="s">
        <v>1952</v>
      </c>
      <c r="H1223" s="8"/>
      <c r="I1223" s="37">
        <v>148526</v>
      </c>
      <c r="J1223" s="37"/>
      <c r="K1223" s="7" t="s">
        <v>2374</v>
      </c>
      <c r="L1223" s="6" t="s">
        <v>2387</v>
      </c>
      <c r="M1223" s="6"/>
    </row>
    <row r="1224" spans="1:13" ht="38.25">
      <c r="A1224" s="7">
        <v>20</v>
      </c>
      <c r="B1224" s="2"/>
      <c r="C1224" s="7" t="s">
        <v>2388</v>
      </c>
      <c r="D1224" s="7" t="s">
        <v>2389</v>
      </c>
      <c r="E1224" s="6" t="s">
        <v>2390</v>
      </c>
      <c r="F1224" s="2" t="s">
        <v>2391</v>
      </c>
      <c r="G1224" s="12" t="s">
        <v>1952</v>
      </c>
      <c r="H1224" s="8"/>
      <c r="I1224" s="37">
        <v>34000</v>
      </c>
      <c r="J1224" s="37"/>
      <c r="K1224" s="7" t="s">
        <v>2392</v>
      </c>
      <c r="L1224" s="6" t="s">
        <v>2393</v>
      </c>
      <c r="M1224" s="6"/>
    </row>
    <row r="1225" spans="1:13" ht="51">
      <c r="A1225" s="7">
        <v>21</v>
      </c>
      <c r="B1225" s="2"/>
      <c r="C1225" s="7" t="s">
        <v>2394</v>
      </c>
      <c r="D1225" s="7" t="s">
        <v>2395</v>
      </c>
      <c r="E1225" s="6" t="s">
        <v>2396</v>
      </c>
      <c r="F1225" s="2" t="s">
        <v>2397</v>
      </c>
      <c r="G1225" s="12" t="s">
        <v>1448</v>
      </c>
      <c r="H1225" s="8">
        <v>2000</v>
      </c>
      <c r="I1225" s="37"/>
      <c r="J1225" s="37"/>
      <c r="K1225" s="7" t="s">
        <v>2398</v>
      </c>
      <c r="L1225" s="6" t="s">
        <v>2399</v>
      </c>
      <c r="M1225" s="6"/>
    </row>
    <row r="1226" spans="1:13" ht="51">
      <c r="A1226" s="7">
        <v>22</v>
      </c>
      <c r="B1226" s="2"/>
      <c r="C1226" s="7" t="s">
        <v>2400</v>
      </c>
      <c r="D1226" s="7" t="s">
        <v>2311</v>
      </c>
      <c r="E1226" s="6" t="s">
        <v>2401</v>
      </c>
      <c r="F1226" s="2" t="s">
        <v>2402</v>
      </c>
      <c r="G1226" s="12" t="s">
        <v>364</v>
      </c>
      <c r="H1226" s="8"/>
      <c r="I1226" s="37">
        <v>118540</v>
      </c>
      <c r="J1226" s="37"/>
      <c r="K1226" s="7" t="s">
        <v>2398</v>
      </c>
      <c r="L1226" s="6" t="s">
        <v>2403</v>
      </c>
      <c r="M1226" s="6"/>
    </row>
    <row r="1227" spans="1:13" ht="38.25">
      <c r="A1227" s="7">
        <v>23</v>
      </c>
      <c r="B1227" s="2"/>
      <c r="C1227" s="7" t="s">
        <v>2404</v>
      </c>
      <c r="D1227" s="7" t="s">
        <v>2317</v>
      </c>
      <c r="E1227" s="6" t="s">
        <v>2405</v>
      </c>
      <c r="F1227" s="2" t="s">
        <v>2406</v>
      </c>
      <c r="G1227" s="12" t="s">
        <v>1952</v>
      </c>
      <c r="H1227" s="8"/>
      <c r="I1227" s="37">
        <v>145400</v>
      </c>
      <c r="J1227" s="37"/>
      <c r="K1227" s="7" t="s">
        <v>2314</v>
      </c>
      <c r="L1227" s="6" t="s">
        <v>2407</v>
      </c>
      <c r="M1227" s="6"/>
    </row>
    <row r="1228" spans="1:13" ht="38.25">
      <c r="A1228" s="7">
        <v>24</v>
      </c>
      <c r="B1228" s="2"/>
      <c r="C1228" s="7" t="s">
        <v>2408</v>
      </c>
      <c r="D1228" s="7" t="s">
        <v>2311</v>
      </c>
      <c r="E1228" s="6" t="s">
        <v>2409</v>
      </c>
      <c r="F1228" s="2" t="s">
        <v>2410</v>
      </c>
      <c r="G1228" s="12" t="s">
        <v>1448</v>
      </c>
      <c r="H1228" s="8">
        <v>67500</v>
      </c>
      <c r="I1228" s="37"/>
      <c r="J1228" s="37"/>
      <c r="K1228" s="7" t="s">
        <v>2314</v>
      </c>
      <c r="L1228" s="6" t="s">
        <v>2411</v>
      </c>
      <c r="M1228" s="6"/>
    </row>
    <row r="1229" spans="1:13" ht="25.5">
      <c r="A1229" s="7">
        <v>25</v>
      </c>
      <c r="B1229" s="2"/>
      <c r="C1229" s="7" t="s">
        <v>2412</v>
      </c>
      <c r="D1229" s="7" t="s">
        <v>2389</v>
      </c>
      <c r="E1229" s="6" t="s">
        <v>2413</v>
      </c>
      <c r="F1229" s="2" t="s">
        <v>2414</v>
      </c>
      <c r="G1229" s="12" t="s">
        <v>1952</v>
      </c>
      <c r="H1229" s="8"/>
      <c r="I1229" s="37">
        <v>5000</v>
      </c>
      <c r="J1229" s="37"/>
      <c r="K1229" s="7" t="s">
        <v>2415</v>
      </c>
      <c r="L1229" s="6" t="s">
        <v>2416</v>
      </c>
      <c r="M1229" s="6"/>
    </row>
    <row r="1230" spans="1:13" ht="38.25">
      <c r="A1230" s="7">
        <v>26</v>
      </c>
      <c r="B1230" s="2"/>
      <c r="C1230" s="7" t="s">
        <v>2417</v>
      </c>
      <c r="D1230" s="7" t="s">
        <v>2371</v>
      </c>
      <c r="E1230" s="6" t="s">
        <v>2418</v>
      </c>
      <c r="F1230" s="2" t="s">
        <v>2419</v>
      </c>
      <c r="G1230" s="12" t="s">
        <v>1448</v>
      </c>
      <c r="H1230" s="8">
        <v>5000</v>
      </c>
      <c r="I1230" s="37"/>
      <c r="J1230" s="37"/>
      <c r="K1230" s="7" t="s">
        <v>2420</v>
      </c>
      <c r="L1230" s="6" t="s">
        <v>2421</v>
      </c>
      <c r="M1230" s="6"/>
    </row>
    <row r="1231" spans="1:13" ht="25.5">
      <c r="A1231" s="7">
        <v>27</v>
      </c>
      <c r="B1231" s="2"/>
      <c r="C1231" s="7" t="s">
        <v>2422</v>
      </c>
      <c r="D1231" s="7" t="s">
        <v>2371</v>
      </c>
      <c r="E1231" s="6" t="s">
        <v>2423</v>
      </c>
      <c r="F1231" s="2" t="s">
        <v>2424</v>
      </c>
      <c r="G1231" s="12" t="s">
        <v>1448</v>
      </c>
      <c r="H1231" s="8">
        <v>500</v>
      </c>
      <c r="I1231" s="37"/>
      <c r="J1231" s="37"/>
      <c r="K1231" s="7" t="s">
        <v>2420</v>
      </c>
      <c r="L1231" s="6" t="s">
        <v>2425</v>
      </c>
      <c r="M1231" s="6"/>
    </row>
    <row r="1232" spans="1:13" ht="38.25">
      <c r="A1232" s="7">
        <v>29</v>
      </c>
      <c r="B1232" s="2"/>
      <c r="C1232" s="7" t="s">
        <v>2426</v>
      </c>
      <c r="D1232" s="7" t="s">
        <v>2345</v>
      </c>
      <c r="E1232" s="6" t="s">
        <v>2427</v>
      </c>
      <c r="F1232" s="2" t="s">
        <v>2428</v>
      </c>
      <c r="G1232" s="12" t="s">
        <v>1448</v>
      </c>
      <c r="H1232" s="8">
        <v>4500</v>
      </c>
      <c r="I1232" s="37"/>
      <c r="J1232" s="37"/>
      <c r="K1232" s="7" t="s">
        <v>2429</v>
      </c>
      <c r="L1232" s="6" t="s">
        <v>2430</v>
      </c>
      <c r="M1232" s="6"/>
    </row>
    <row r="1233" spans="1:13" ht="25.5">
      <c r="A1233" s="7">
        <v>30</v>
      </c>
      <c r="B1233" s="2"/>
      <c r="C1233" s="7" t="s">
        <v>2431</v>
      </c>
      <c r="D1233" s="7" t="s">
        <v>2371</v>
      </c>
      <c r="E1233" s="6" t="s">
        <v>2413</v>
      </c>
      <c r="F1233" s="2" t="s">
        <v>2432</v>
      </c>
      <c r="G1233" s="12" t="s">
        <v>1952</v>
      </c>
      <c r="H1233" s="8"/>
      <c r="I1233" s="37">
        <v>18800</v>
      </c>
      <c r="J1233" s="37"/>
      <c r="K1233" s="7" t="s">
        <v>2433</v>
      </c>
      <c r="L1233" s="6" t="s">
        <v>2434</v>
      </c>
      <c r="M1233" s="6"/>
    </row>
    <row r="1234" spans="1:13" ht="25.5">
      <c r="A1234" s="7">
        <v>31</v>
      </c>
      <c r="B1234" s="2"/>
      <c r="C1234" s="7" t="s">
        <v>2435</v>
      </c>
      <c r="D1234" s="7" t="s">
        <v>2436</v>
      </c>
      <c r="E1234" s="6" t="s">
        <v>2437</v>
      </c>
      <c r="F1234" s="2" t="s">
        <v>2438</v>
      </c>
      <c r="G1234" s="12" t="s">
        <v>1952</v>
      </c>
      <c r="H1234" s="8"/>
      <c r="I1234" s="37">
        <v>606787</v>
      </c>
      <c r="J1234" s="37"/>
      <c r="K1234" s="7" t="s">
        <v>2439</v>
      </c>
      <c r="L1234" s="6" t="s">
        <v>2440</v>
      </c>
      <c r="M1234" s="6"/>
    </row>
    <row r="1235" spans="1:13" ht="51">
      <c r="A1235" s="7">
        <v>32</v>
      </c>
      <c r="B1235" s="2"/>
      <c r="C1235" s="7" t="s">
        <v>2441</v>
      </c>
      <c r="D1235" s="7" t="s">
        <v>2317</v>
      </c>
      <c r="E1235" s="6" t="s">
        <v>2442</v>
      </c>
      <c r="F1235" s="2" t="s">
        <v>2443</v>
      </c>
      <c r="G1235" s="12" t="s">
        <v>1448</v>
      </c>
      <c r="H1235" s="8">
        <v>5000</v>
      </c>
      <c r="I1235" s="37"/>
      <c r="J1235" s="37"/>
      <c r="K1235" s="7" t="s">
        <v>2444</v>
      </c>
      <c r="L1235" s="6" t="s">
        <v>2445</v>
      </c>
      <c r="M1235" s="6"/>
    </row>
    <row r="1236" spans="1:13" ht="38.25">
      <c r="A1236" s="7">
        <v>33</v>
      </c>
      <c r="B1236" s="2"/>
      <c r="C1236" s="7" t="s">
        <v>2446</v>
      </c>
      <c r="D1236" s="7" t="s">
        <v>2436</v>
      </c>
      <c r="E1236" s="6" t="s">
        <v>2447</v>
      </c>
      <c r="F1236" s="2" t="s">
        <v>2448</v>
      </c>
      <c r="G1236" s="12" t="s">
        <v>1448</v>
      </c>
      <c r="H1236" s="8">
        <v>21500</v>
      </c>
      <c r="I1236" s="37"/>
      <c r="J1236" s="37"/>
      <c r="K1236" s="7" t="s">
        <v>1946</v>
      </c>
      <c r="L1236" s="6" t="s">
        <v>2449</v>
      </c>
      <c r="M1236" s="6"/>
    </row>
    <row r="1237" spans="1:13" ht="38.25">
      <c r="A1237" s="7">
        <v>34</v>
      </c>
      <c r="B1237" s="2"/>
      <c r="C1237" s="7" t="s">
        <v>2450</v>
      </c>
      <c r="D1237" s="7" t="s">
        <v>2436</v>
      </c>
      <c r="E1237" s="6" t="s">
        <v>2451</v>
      </c>
      <c r="F1237" s="2" t="s">
        <v>2452</v>
      </c>
      <c r="G1237" s="12" t="s">
        <v>1448</v>
      </c>
      <c r="H1237" s="8">
        <v>3400</v>
      </c>
      <c r="I1237" s="37"/>
      <c r="J1237" s="37"/>
      <c r="K1237" s="7">
        <v>42929</v>
      </c>
      <c r="L1237" s="6" t="s">
        <v>2453</v>
      </c>
      <c r="M1237" s="6"/>
    </row>
    <row r="1238" spans="1:13" ht="38.25">
      <c r="A1238" s="7">
        <v>35</v>
      </c>
      <c r="B1238" s="2"/>
      <c r="C1238" s="7" t="s">
        <v>2454</v>
      </c>
      <c r="D1238" s="7" t="s">
        <v>2436</v>
      </c>
      <c r="E1238" s="6" t="s">
        <v>2451</v>
      </c>
      <c r="F1238" s="2" t="s">
        <v>2455</v>
      </c>
      <c r="G1238" s="12" t="s">
        <v>1448</v>
      </c>
      <c r="H1238" s="8">
        <v>4200</v>
      </c>
      <c r="I1238" s="37"/>
      <c r="J1238" s="37"/>
      <c r="K1238" s="7">
        <v>42929</v>
      </c>
      <c r="L1238" s="6" t="s">
        <v>2456</v>
      </c>
      <c r="M1238" s="6"/>
    </row>
    <row r="1239" spans="1:13" ht="38.25">
      <c r="A1239" s="7">
        <v>36</v>
      </c>
      <c r="B1239" s="2"/>
      <c r="C1239" s="7" t="s">
        <v>2457</v>
      </c>
      <c r="D1239" s="7" t="s">
        <v>2458</v>
      </c>
      <c r="E1239" s="6" t="s">
        <v>2459</v>
      </c>
      <c r="F1239" s="2" t="s">
        <v>2460</v>
      </c>
      <c r="G1239" s="12" t="s">
        <v>1448</v>
      </c>
      <c r="H1239" s="8">
        <v>19520</v>
      </c>
      <c r="I1239" s="37"/>
      <c r="J1239" s="37"/>
      <c r="K1239" s="7">
        <v>43350</v>
      </c>
      <c r="L1239" s="6" t="s">
        <v>2461</v>
      </c>
      <c r="M1239" s="6"/>
    </row>
    <row r="1240" spans="1:13" ht="38.25">
      <c r="A1240" s="7">
        <v>37</v>
      </c>
      <c r="B1240" s="2"/>
      <c r="C1240" s="7" t="s">
        <v>2462</v>
      </c>
      <c r="D1240" s="7" t="s">
        <v>2463</v>
      </c>
      <c r="E1240" s="6" t="s">
        <v>2464</v>
      </c>
      <c r="F1240" s="2" t="s">
        <v>2465</v>
      </c>
      <c r="G1240" s="12" t="s">
        <v>2024</v>
      </c>
      <c r="H1240" s="8"/>
      <c r="I1240" s="37">
        <v>3996323</v>
      </c>
      <c r="J1240" s="37"/>
      <c r="K1240" s="7">
        <v>42786</v>
      </c>
      <c r="L1240" s="6" t="s">
        <v>2466</v>
      </c>
      <c r="M1240" s="6"/>
    </row>
    <row r="1241" spans="1:13" ht="38.25">
      <c r="A1241" s="7">
        <v>38</v>
      </c>
      <c r="B1241" s="2"/>
      <c r="C1241" s="7" t="s">
        <v>2462</v>
      </c>
      <c r="D1241" s="7" t="s">
        <v>2463</v>
      </c>
      <c r="E1241" s="6" t="s">
        <v>2467</v>
      </c>
      <c r="F1241" s="2" t="s">
        <v>2468</v>
      </c>
      <c r="G1241" s="12" t="s">
        <v>1448</v>
      </c>
      <c r="H1241" s="8">
        <v>110821</v>
      </c>
      <c r="I1241" s="37"/>
      <c r="J1241" s="37"/>
      <c r="K1241" s="7" t="s">
        <v>2469</v>
      </c>
      <c r="L1241" s="6" t="s">
        <v>2470</v>
      </c>
      <c r="M1241" s="6"/>
    </row>
    <row r="1242" spans="1:13" ht="51">
      <c r="A1242" s="7">
        <v>39</v>
      </c>
      <c r="B1242" s="2"/>
      <c r="C1242" s="7" t="s">
        <v>2471</v>
      </c>
      <c r="D1242" s="7" t="s">
        <v>2463</v>
      </c>
      <c r="E1242" s="6" t="s">
        <v>2472</v>
      </c>
      <c r="F1242" s="2" t="s">
        <v>2473</v>
      </c>
      <c r="G1242" s="12" t="s">
        <v>1448</v>
      </c>
      <c r="H1242" s="8">
        <v>3500</v>
      </c>
      <c r="I1242" s="37"/>
      <c r="J1242" s="37"/>
      <c r="K1242" s="7" t="s">
        <v>2469</v>
      </c>
      <c r="L1242" s="6" t="s">
        <v>2474</v>
      </c>
      <c r="M1242" s="6"/>
    </row>
    <row r="1243" spans="1:13" ht="38.25">
      <c r="A1243" s="7">
        <v>40</v>
      </c>
      <c r="B1243" s="2"/>
      <c r="C1243" s="7" t="s">
        <v>2475</v>
      </c>
      <c r="D1243" s="7" t="s">
        <v>2463</v>
      </c>
      <c r="E1243" s="6" t="s">
        <v>2476</v>
      </c>
      <c r="F1243" s="2" t="s">
        <v>2477</v>
      </c>
      <c r="G1243" s="12" t="s">
        <v>1448</v>
      </c>
      <c r="H1243" s="8">
        <v>51000</v>
      </c>
      <c r="I1243" s="37"/>
      <c r="J1243" s="37"/>
      <c r="K1243" s="7" t="s">
        <v>2139</v>
      </c>
      <c r="L1243" s="6" t="s">
        <v>2478</v>
      </c>
      <c r="M1243" s="6"/>
    </row>
    <row r="1244" spans="1:13" ht="38.25">
      <c r="A1244" s="7">
        <v>41</v>
      </c>
      <c r="B1244" s="2"/>
      <c r="C1244" s="7" t="s">
        <v>2479</v>
      </c>
      <c r="D1244" s="7" t="s">
        <v>2480</v>
      </c>
      <c r="E1244" s="6" t="s">
        <v>2481</v>
      </c>
      <c r="F1244" s="2" t="s">
        <v>2482</v>
      </c>
      <c r="G1244" s="12" t="s">
        <v>1448</v>
      </c>
      <c r="H1244" s="8">
        <v>37750</v>
      </c>
      <c r="I1244" s="37"/>
      <c r="J1244" s="37"/>
      <c r="K1244" s="7" t="s">
        <v>2483</v>
      </c>
      <c r="L1244" s="6" t="s">
        <v>2484</v>
      </c>
      <c r="M1244" s="6"/>
    </row>
    <row r="1245" spans="1:13" ht="38.25">
      <c r="A1245" s="7">
        <v>42</v>
      </c>
      <c r="B1245" s="2"/>
      <c r="C1245" s="7" t="s">
        <v>2485</v>
      </c>
      <c r="D1245" s="7" t="s">
        <v>2480</v>
      </c>
      <c r="E1245" s="6" t="s">
        <v>2486</v>
      </c>
      <c r="F1245" s="2" t="s">
        <v>2487</v>
      </c>
      <c r="G1245" s="12" t="s">
        <v>1448</v>
      </c>
      <c r="H1245" s="8">
        <v>11100</v>
      </c>
      <c r="I1245" s="37"/>
      <c r="J1245" s="37"/>
      <c r="K1245" s="7" t="s">
        <v>1968</v>
      </c>
      <c r="L1245" s="6" t="s">
        <v>2488</v>
      </c>
      <c r="M1245" s="6"/>
    </row>
    <row r="1246" spans="1:13" ht="38.25">
      <c r="A1246" s="7">
        <v>43</v>
      </c>
      <c r="B1246" s="2"/>
      <c r="C1246" s="7" t="s">
        <v>2489</v>
      </c>
      <c r="D1246" s="7" t="s">
        <v>2480</v>
      </c>
      <c r="E1246" s="6" t="s">
        <v>2490</v>
      </c>
      <c r="F1246" s="2" t="s">
        <v>2491</v>
      </c>
      <c r="G1246" s="12" t="s">
        <v>1448</v>
      </c>
      <c r="H1246" s="8">
        <v>7700</v>
      </c>
      <c r="I1246" s="37"/>
      <c r="J1246" s="37"/>
      <c r="K1246" s="7" t="s">
        <v>2492</v>
      </c>
      <c r="L1246" s="6" t="s">
        <v>2493</v>
      </c>
      <c r="M1246" s="6"/>
    </row>
    <row r="1247" spans="1:13" ht="12.75">
      <c r="A1247" s="7">
        <v>44</v>
      </c>
      <c r="B1247" s="2"/>
      <c r="C1247" s="7" t="s">
        <v>2494</v>
      </c>
      <c r="D1247" s="7" t="s">
        <v>2480</v>
      </c>
      <c r="E1247" s="6" t="s">
        <v>2495</v>
      </c>
      <c r="F1247" s="2" t="s">
        <v>2496</v>
      </c>
      <c r="G1247" s="12" t="s">
        <v>1448</v>
      </c>
      <c r="H1247" s="8">
        <v>4600</v>
      </c>
      <c r="I1247" s="37"/>
      <c r="J1247" s="37"/>
      <c r="K1247" s="7"/>
      <c r="L1247" s="6" t="s">
        <v>2497</v>
      </c>
      <c r="M1247" s="6"/>
    </row>
    <row r="1248" spans="1:13" ht="38.25">
      <c r="A1248" s="7">
        <v>45</v>
      </c>
      <c r="B1248" s="2"/>
      <c r="C1248" s="7" t="s">
        <v>2498</v>
      </c>
      <c r="D1248" s="7" t="s">
        <v>2458</v>
      </c>
      <c r="E1248" s="6" t="s">
        <v>2499</v>
      </c>
      <c r="F1248" s="2" t="s">
        <v>2500</v>
      </c>
      <c r="G1248" s="12" t="s">
        <v>1952</v>
      </c>
      <c r="H1248" s="8"/>
      <c r="I1248" s="37">
        <v>925505</v>
      </c>
      <c r="J1248" s="37"/>
      <c r="K1248" s="7">
        <v>43677</v>
      </c>
      <c r="L1248" s="6" t="s">
        <v>2501</v>
      </c>
      <c r="M1248" s="6"/>
    </row>
    <row r="1249" spans="1:13" ht="38.25">
      <c r="A1249" s="7">
        <v>46</v>
      </c>
      <c r="B1249" s="2"/>
      <c r="C1249" s="7" t="s">
        <v>2498</v>
      </c>
      <c r="D1249" s="7" t="s">
        <v>2458</v>
      </c>
      <c r="E1249" s="6" t="s">
        <v>2502</v>
      </c>
      <c r="F1249" s="2" t="s">
        <v>2503</v>
      </c>
      <c r="G1249" s="12" t="s">
        <v>1448</v>
      </c>
      <c r="H1249" s="8">
        <v>23130</v>
      </c>
      <c r="I1249" s="37"/>
      <c r="J1249" s="37"/>
      <c r="K1249" s="7">
        <v>43677</v>
      </c>
      <c r="L1249" s="6" t="s">
        <v>2504</v>
      </c>
      <c r="M1249" s="6"/>
    </row>
    <row r="1250" spans="1:13" ht="51">
      <c r="A1250" s="7">
        <v>47</v>
      </c>
      <c r="B1250" s="2"/>
      <c r="C1250" s="7" t="s">
        <v>2505</v>
      </c>
      <c r="D1250" s="7" t="s">
        <v>2371</v>
      </c>
      <c r="E1250" s="6" t="s">
        <v>2506</v>
      </c>
      <c r="F1250" s="2" t="s">
        <v>2507</v>
      </c>
      <c r="G1250" s="12" t="s">
        <v>878</v>
      </c>
      <c r="H1250" s="8"/>
      <c r="I1250" s="37">
        <v>100000</v>
      </c>
      <c r="J1250" s="37"/>
      <c r="K1250" s="7" t="s">
        <v>2508</v>
      </c>
      <c r="L1250" s="6" t="s">
        <v>2509</v>
      </c>
      <c r="M1250" s="6"/>
    </row>
    <row r="1251" spans="1:13" ht="25.5">
      <c r="A1251" s="7">
        <v>48</v>
      </c>
      <c r="B1251" s="2"/>
      <c r="C1251" s="7" t="s">
        <v>2510</v>
      </c>
      <c r="D1251" s="7" t="s">
        <v>2304</v>
      </c>
      <c r="E1251" s="6" t="s">
        <v>2511</v>
      </c>
      <c r="F1251" s="2" t="s">
        <v>2512</v>
      </c>
      <c r="G1251" s="12" t="s">
        <v>1448</v>
      </c>
      <c r="H1251" s="8">
        <v>9000</v>
      </c>
      <c r="I1251" s="37"/>
      <c r="J1251" s="37"/>
      <c r="K1251" s="7">
        <v>43712</v>
      </c>
      <c r="L1251" s="6" t="s">
        <v>2513</v>
      </c>
      <c r="M1251" s="6"/>
    </row>
    <row r="1252" spans="1:13" ht="25.5">
      <c r="A1252" s="7">
        <v>49</v>
      </c>
      <c r="B1252" s="2"/>
      <c r="C1252" s="7" t="s">
        <v>2514</v>
      </c>
      <c r="D1252" s="7" t="s">
        <v>2458</v>
      </c>
      <c r="E1252" s="6" t="s">
        <v>2515</v>
      </c>
      <c r="F1252" s="2" t="s">
        <v>2516</v>
      </c>
      <c r="G1252" s="12" t="s">
        <v>1448</v>
      </c>
      <c r="H1252" s="8">
        <v>9100</v>
      </c>
      <c r="I1252" s="37"/>
      <c r="J1252" s="37"/>
      <c r="K1252" s="7">
        <v>43718</v>
      </c>
      <c r="L1252" s="6" t="s">
        <v>2517</v>
      </c>
      <c r="M1252" s="6"/>
    </row>
    <row r="1253" spans="1:13" ht="51">
      <c r="A1253" s="7">
        <v>50</v>
      </c>
      <c r="B1253" s="2"/>
      <c r="C1253" s="7" t="s">
        <v>2518</v>
      </c>
      <c r="D1253" s="7" t="s">
        <v>2458</v>
      </c>
      <c r="E1253" s="6" t="s">
        <v>2519</v>
      </c>
      <c r="F1253" s="2" t="s">
        <v>2520</v>
      </c>
      <c r="G1253" s="12" t="s">
        <v>1448</v>
      </c>
      <c r="H1253" s="8">
        <v>3000</v>
      </c>
      <c r="I1253" s="37"/>
      <c r="J1253" s="37"/>
      <c r="K1253" s="7">
        <v>43718</v>
      </c>
      <c r="L1253" s="6" t="s">
        <v>2521</v>
      </c>
      <c r="M1253" s="6"/>
    </row>
    <row r="1254" spans="1:13" ht="51">
      <c r="A1254" s="7">
        <v>51</v>
      </c>
      <c r="B1254" s="2"/>
      <c r="C1254" s="7" t="s">
        <v>2522</v>
      </c>
      <c r="D1254" s="7" t="s">
        <v>2458</v>
      </c>
      <c r="E1254" s="6" t="s">
        <v>2523</v>
      </c>
      <c r="F1254" s="2" t="s">
        <v>2524</v>
      </c>
      <c r="G1254" s="12" t="s">
        <v>1448</v>
      </c>
      <c r="H1254" s="8">
        <v>7000</v>
      </c>
      <c r="I1254" s="37"/>
      <c r="J1254" s="37"/>
      <c r="K1254" s="7">
        <v>43718</v>
      </c>
      <c r="L1254" s="6" t="s">
        <v>2525</v>
      </c>
      <c r="M1254" s="6"/>
    </row>
    <row r="1255" spans="1:13" ht="51">
      <c r="A1255" s="7">
        <v>52</v>
      </c>
      <c r="B1255" s="2"/>
      <c r="C1255" s="7" t="s">
        <v>2526</v>
      </c>
      <c r="D1255" s="7" t="s">
        <v>2436</v>
      </c>
      <c r="E1255" s="6" t="s">
        <v>2527</v>
      </c>
      <c r="F1255" s="2" t="s">
        <v>2528</v>
      </c>
      <c r="G1255" s="12" t="s">
        <v>878</v>
      </c>
      <c r="H1255" s="8"/>
      <c r="I1255" s="37">
        <v>724662</v>
      </c>
      <c r="J1255" s="37"/>
      <c r="K1255" s="7">
        <v>43728</v>
      </c>
      <c r="L1255" s="6" t="s">
        <v>2529</v>
      </c>
      <c r="M1255" s="6"/>
    </row>
    <row r="1256" spans="1:13" ht="51">
      <c r="A1256" s="7">
        <v>53</v>
      </c>
      <c r="B1256" s="2"/>
      <c r="C1256" s="7" t="s">
        <v>2526</v>
      </c>
      <c r="D1256" s="7" t="s">
        <v>2436</v>
      </c>
      <c r="E1256" s="6" t="s">
        <v>2530</v>
      </c>
      <c r="F1256" s="2" t="s">
        <v>2531</v>
      </c>
      <c r="G1256" s="12" t="s">
        <v>1448</v>
      </c>
      <c r="H1256" s="8">
        <v>32986</v>
      </c>
      <c r="I1256" s="37"/>
      <c r="J1256" s="37"/>
      <c r="K1256" s="7">
        <v>43728</v>
      </c>
      <c r="L1256" s="6" t="s">
        <v>2532</v>
      </c>
      <c r="M1256" s="6"/>
    </row>
    <row r="1257" spans="1:13" ht="51">
      <c r="A1257" s="7">
        <v>54</v>
      </c>
      <c r="B1257" s="2"/>
      <c r="C1257" s="7" t="s">
        <v>2533</v>
      </c>
      <c r="D1257" s="7" t="s">
        <v>2436</v>
      </c>
      <c r="E1257" s="6" t="s">
        <v>2534</v>
      </c>
      <c r="F1257" s="2" t="s">
        <v>2535</v>
      </c>
      <c r="G1257" s="12" t="s">
        <v>1448</v>
      </c>
      <c r="H1257" s="8">
        <v>31496</v>
      </c>
      <c r="I1257" s="37"/>
      <c r="J1257" s="37"/>
      <c r="K1257" s="7">
        <v>43728</v>
      </c>
      <c r="L1257" s="6" t="s">
        <v>2536</v>
      </c>
      <c r="M1257" s="6"/>
    </row>
    <row r="1258" spans="1:13" ht="51">
      <c r="A1258" s="7">
        <v>55</v>
      </c>
      <c r="B1258" s="2"/>
      <c r="C1258" s="7" t="s">
        <v>2537</v>
      </c>
      <c r="D1258" s="7" t="s">
        <v>2436</v>
      </c>
      <c r="E1258" s="6" t="s">
        <v>2538</v>
      </c>
      <c r="F1258" s="2" t="s">
        <v>2539</v>
      </c>
      <c r="G1258" s="12" t="s">
        <v>1448</v>
      </c>
      <c r="H1258" s="8">
        <v>3350</v>
      </c>
      <c r="I1258" s="37"/>
      <c r="J1258" s="37"/>
      <c r="K1258" s="7">
        <v>43728</v>
      </c>
      <c r="L1258" s="6" t="s">
        <v>2540</v>
      </c>
      <c r="M1258" s="6"/>
    </row>
    <row r="1259" spans="1:13" ht="25.5">
      <c r="A1259" s="7">
        <v>56</v>
      </c>
      <c r="B1259" s="2"/>
      <c r="C1259" s="7" t="s">
        <v>2541</v>
      </c>
      <c r="D1259" s="7" t="s">
        <v>2337</v>
      </c>
      <c r="E1259" s="6" t="s">
        <v>2542</v>
      </c>
      <c r="F1259" s="2" t="s">
        <v>2543</v>
      </c>
      <c r="G1259" s="12" t="s">
        <v>2115</v>
      </c>
      <c r="H1259" s="8">
        <v>32000</v>
      </c>
      <c r="I1259" s="37"/>
      <c r="J1259" s="37"/>
      <c r="K1259" s="7">
        <v>43803</v>
      </c>
      <c r="L1259" s="6" t="s">
        <v>2544</v>
      </c>
      <c r="M1259" s="6"/>
    </row>
    <row r="1260" spans="1:13" ht="25.5">
      <c r="A1260" s="7">
        <v>1</v>
      </c>
      <c r="B1260" s="2"/>
      <c r="C1260" s="7" t="s">
        <v>2141</v>
      </c>
      <c r="D1260" s="7" t="s">
        <v>2545</v>
      </c>
      <c r="E1260" s="6" t="s">
        <v>2546</v>
      </c>
      <c r="F1260" s="2" t="s">
        <v>2547</v>
      </c>
      <c r="G1260" s="12" t="s">
        <v>1448</v>
      </c>
      <c r="H1260" s="8">
        <v>27000</v>
      </c>
      <c r="I1260" s="37"/>
      <c r="J1260" s="37"/>
      <c r="K1260" s="7" t="s">
        <v>2249</v>
      </c>
      <c r="L1260" s="6" t="s">
        <v>2548</v>
      </c>
      <c r="M1260" s="6"/>
    </row>
    <row r="1261" spans="1:13" ht="38.25">
      <c r="A1261" s="7">
        <v>2</v>
      </c>
      <c r="B1261" s="2"/>
      <c r="C1261" s="7" t="s">
        <v>2549</v>
      </c>
      <c r="D1261" s="7" t="s">
        <v>2550</v>
      </c>
      <c r="E1261" s="6" t="s">
        <v>2551</v>
      </c>
      <c r="F1261" s="2" t="s">
        <v>2552</v>
      </c>
      <c r="G1261" s="12" t="s">
        <v>1448</v>
      </c>
      <c r="H1261" s="8">
        <v>5200</v>
      </c>
      <c r="I1261" s="37"/>
      <c r="J1261" s="37"/>
      <c r="K1261" s="7" t="s">
        <v>2249</v>
      </c>
      <c r="L1261" s="6" t="s">
        <v>2553</v>
      </c>
      <c r="M1261" s="6"/>
    </row>
    <row r="1262" spans="1:13" ht="38.25">
      <c r="A1262" s="7">
        <v>3</v>
      </c>
      <c r="B1262" s="2"/>
      <c r="C1262" s="7" t="s">
        <v>2554</v>
      </c>
      <c r="D1262" s="7" t="s">
        <v>2545</v>
      </c>
      <c r="E1262" s="6" t="s">
        <v>2555</v>
      </c>
      <c r="F1262" s="2" t="s">
        <v>2556</v>
      </c>
      <c r="G1262" s="12" t="s">
        <v>1448</v>
      </c>
      <c r="H1262" s="8">
        <v>5000</v>
      </c>
      <c r="I1262" s="37"/>
      <c r="J1262" s="37"/>
      <c r="K1262" s="7" t="s">
        <v>2249</v>
      </c>
      <c r="L1262" s="6" t="s">
        <v>2557</v>
      </c>
      <c r="M1262" s="6"/>
    </row>
    <row r="1263" spans="1:13" ht="38.25">
      <c r="A1263" s="7">
        <v>4</v>
      </c>
      <c r="B1263" s="2"/>
      <c r="C1263" s="7" t="s">
        <v>2277</v>
      </c>
      <c r="D1263" s="7" t="s">
        <v>2550</v>
      </c>
      <c r="E1263" s="6" t="s">
        <v>2558</v>
      </c>
      <c r="F1263" s="2" t="s">
        <v>2559</v>
      </c>
      <c r="G1263" s="12" t="s">
        <v>1448</v>
      </c>
      <c r="H1263" s="8">
        <v>4020</v>
      </c>
      <c r="I1263" s="37"/>
      <c r="J1263" s="37"/>
      <c r="K1263" s="7" t="s">
        <v>2249</v>
      </c>
      <c r="L1263" s="6" t="s">
        <v>2560</v>
      </c>
      <c r="M1263" s="6"/>
    </row>
    <row r="1264" spans="1:13" ht="38.25">
      <c r="A1264" s="7">
        <v>5</v>
      </c>
      <c r="B1264" s="2"/>
      <c r="C1264" s="7" t="s">
        <v>638</v>
      </c>
      <c r="D1264" s="7" t="s">
        <v>2550</v>
      </c>
      <c r="E1264" s="6" t="s">
        <v>2561</v>
      </c>
      <c r="F1264" s="2" t="s">
        <v>2562</v>
      </c>
      <c r="G1264" s="12" t="s">
        <v>1448</v>
      </c>
      <c r="H1264" s="8">
        <v>4000</v>
      </c>
      <c r="I1264" s="37"/>
      <c r="J1264" s="37"/>
      <c r="K1264" s="7" t="s">
        <v>2249</v>
      </c>
      <c r="L1264" s="6" t="s">
        <v>2563</v>
      </c>
      <c r="M1264" s="6"/>
    </row>
    <row r="1265" spans="1:13" ht="38.25">
      <c r="A1265" s="7">
        <v>6</v>
      </c>
      <c r="B1265" s="2"/>
      <c r="C1265" s="7" t="s">
        <v>2564</v>
      </c>
      <c r="D1265" s="7" t="s">
        <v>2550</v>
      </c>
      <c r="E1265" s="6" t="s">
        <v>2565</v>
      </c>
      <c r="F1265" s="2" t="s">
        <v>2566</v>
      </c>
      <c r="G1265" s="12" t="s">
        <v>1448</v>
      </c>
      <c r="H1265" s="8">
        <v>553</v>
      </c>
      <c r="I1265" s="37"/>
      <c r="J1265" s="37"/>
      <c r="K1265" s="7" t="s">
        <v>2567</v>
      </c>
      <c r="L1265" s="6" t="s">
        <v>2568</v>
      </c>
      <c r="M1265" s="6"/>
    </row>
    <row r="1266" spans="1:13" ht="38.25">
      <c r="A1266" s="7">
        <v>7</v>
      </c>
      <c r="B1266" s="2"/>
      <c r="C1266" s="7" t="s">
        <v>2569</v>
      </c>
      <c r="D1266" s="7" t="s">
        <v>2545</v>
      </c>
      <c r="E1266" s="6" t="s">
        <v>2570</v>
      </c>
      <c r="F1266" s="2" t="s">
        <v>2571</v>
      </c>
      <c r="G1266" s="12" t="s">
        <v>1448</v>
      </c>
      <c r="H1266" s="8">
        <v>10000</v>
      </c>
      <c r="I1266" s="37"/>
      <c r="J1266" s="37"/>
      <c r="K1266" s="7" t="s">
        <v>2572</v>
      </c>
      <c r="L1266" s="6" t="s">
        <v>2573</v>
      </c>
      <c r="M1266" s="6"/>
    </row>
    <row r="1267" spans="1:13" ht="38.25">
      <c r="A1267" s="7">
        <v>8</v>
      </c>
      <c r="B1267" s="2"/>
      <c r="C1267" s="7" t="s">
        <v>2574</v>
      </c>
      <c r="D1267" s="7" t="s">
        <v>2575</v>
      </c>
      <c r="E1267" s="6" t="s">
        <v>2576</v>
      </c>
      <c r="F1267" s="2" t="s">
        <v>2577</v>
      </c>
      <c r="G1267" s="12" t="s">
        <v>1448</v>
      </c>
      <c r="H1267" s="8">
        <v>5211</v>
      </c>
      <c r="I1267" s="37"/>
      <c r="J1267" s="37"/>
      <c r="K1267" s="7" t="s">
        <v>1968</v>
      </c>
      <c r="L1267" s="6" t="s">
        <v>2578</v>
      </c>
      <c r="M1267" s="6"/>
    </row>
    <row r="1268" spans="1:13" ht="38.25">
      <c r="A1268" s="7">
        <v>9</v>
      </c>
      <c r="B1268" s="2"/>
      <c r="C1268" s="7" t="s">
        <v>2579</v>
      </c>
      <c r="D1268" s="7" t="s">
        <v>2580</v>
      </c>
      <c r="E1268" s="6" t="s">
        <v>2581</v>
      </c>
      <c r="F1268" s="2" t="s">
        <v>2582</v>
      </c>
      <c r="G1268" s="12" t="s">
        <v>1952</v>
      </c>
      <c r="H1268" s="8"/>
      <c r="I1268" s="37">
        <v>7500</v>
      </c>
      <c r="J1268" s="37"/>
      <c r="K1268" s="7" t="s">
        <v>2200</v>
      </c>
      <c r="L1268" s="6" t="s">
        <v>2583</v>
      </c>
      <c r="M1268" s="6"/>
    </row>
    <row r="1269" spans="1:13" ht="38.25">
      <c r="A1269" s="7">
        <v>10</v>
      </c>
      <c r="B1269" s="2"/>
      <c r="C1269" s="7" t="s">
        <v>2584</v>
      </c>
      <c r="D1269" s="7" t="s">
        <v>2545</v>
      </c>
      <c r="E1269" s="6" t="s">
        <v>2585</v>
      </c>
      <c r="F1269" s="2" t="s">
        <v>2586</v>
      </c>
      <c r="G1269" s="12" t="s">
        <v>1448</v>
      </c>
      <c r="H1269" s="8">
        <v>7200</v>
      </c>
      <c r="I1269" s="37"/>
      <c r="J1269" s="37"/>
      <c r="K1269" s="7" t="s">
        <v>2587</v>
      </c>
      <c r="L1269" s="6" t="s">
        <v>2588</v>
      </c>
      <c r="M1269" s="6"/>
    </row>
    <row r="1270" spans="1:13" ht="38.25">
      <c r="A1270" s="7">
        <v>11</v>
      </c>
      <c r="B1270" s="2"/>
      <c r="C1270" s="7" t="s">
        <v>2589</v>
      </c>
      <c r="D1270" s="7" t="s">
        <v>2580</v>
      </c>
      <c r="E1270" s="6" t="s">
        <v>2590</v>
      </c>
      <c r="F1270" s="2" t="s">
        <v>2591</v>
      </c>
      <c r="G1270" s="12" t="s">
        <v>1448</v>
      </c>
      <c r="H1270" s="8">
        <v>1190</v>
      </c>
      <c r="I1270" s="37"/>
      <c r="J1270" s="37"/>
      <c r="K1270" s="7" t="s">
        <v>2592</v>
      </c>
      <c r="L1270" s="6" t="s">
        <v>2593</v>
      </c>
      <c r="M1270" s="6"/>
    </row>
    <row r="1271" spans="1:13" ht="38.25">
      <c r="A1271" s="7">
        <v>12</v>
      </c>
      <c r="B1271" s="2"/>
      <c r="C1271" s="7" t="s">
        <v>2594</v>
      </c>
      <c r="D1271" s="7" t="s">
        <v>2550</v>
      </c>
      <c r="E1271" s="6" t="s">
        <v>2595</v>
      </c>
      <c r="F1271" s="2" t="s">
        <v>2596</v>
      </c>
      <c r="G1271" s="12" t="s">
        <v>1448</v>
      </c>
      <c r="H1271" s="8">
        <v>5200</v>
      </c>
      <c r="I1271" s="37"/>
      <c r="J1271" s="37"/>
      <c r="K1271" s="7" t="s">
        <v>2597</v>
      </c>
      <c r="L1271" s="6" t="s">
        <v>2598</v>
      </c>
      <c r="M1271" s="6"/>
    </row>
    <row r="1272" spans="1:13" ht="25.5">
      <c r="A1272" s="7">
        <v>13</v>
      </c>
      <c r="B1272" s="2"/>
      <c r="C1272" s="7" t="s">
        <v>2579</v>
      </c>
      <c r="D1272" s="7" t="s">
        <v>2580</v>
      </c>
      <c r="E1272" s="6" t="s">
        <v>2599</v>
      </c>
      <c r="F1272" s="2" t="s">
        <v>2600</v>
      </c>
      <c r="G1272" s="12" t="s">
        <v>1448</v>
      </c>
      <c r="H1272" s="8">
        <v>1788</v>
      </c>
      <c r="I1272" s="37"/>
      <c r="J1272" s="37"/>
      <c r="K1272" s="7" t="s">
        <v>2601</v>
      </c>
      <c r="L1272" s="6" t="s">
        <v>2602</v>
      </c>
      <c r="M1272" s="6"/>
    </row>
    <row r="1273" spans="1:13" ht="38.25">
      <c r="A1273" s="7">
        <v>14</v>
      </c>
      <c r="B1273" s="2"/>
      <c r="C1273" s="7" t="s">
        <v>2603</v>
      </c>
      <c r="D1273" s="7" t="s">
        <v>2575</v>
      </c>
      <c r="E1273" s="6" t="s">
        <v>2604</v>
      </c>
      <c r="F1273" s="2" t="s">
        <v>2605</v>
      </c>
      <c r="G1273" s="12" t="s">
        <v>1448</v>
      </c>
      <c r="H1273" s="8">
        <v>1316</v>
      </c>
      <c r="I1273" s="37"/>
      <c r="J1273" s="37"/>
      <c r="K1273" s="7" t="s">
        <v>2606</v>
      </c>
      <c r="L1273" s="6" t="s">
        <v>2607</v>
      </c>
      <c r="M1273" s="6"/>
    </row>
    <row r="1274" spans="1:13" ht="38.25">
      <c r="A1274" s="7">
        <v>15</v>
      </c>
      <c r="B1274" s="2"/>
      <c r="C1274" s="7" t="s">
        <v>2608</v>
      </c>
      <c r="D1274" s="7" t="s">
        <v>2580</v>
      </c>
      <c r="E1274" s="6" t="s">
        <v>2609</v>
      </c>
      <c r="F1274" s="2" t="s">
        <v>2610</v>
      </c>
      <c r="G1274" s="12" t="s">
        <v>1448</v>
      </c>
      <c r="H1274" s="8">
        <v>4600</v>
      </c>
      <c r="I1274" s="37"/>
      <c r="J1274" s="37"/>
      <c r="K1274" s="7" t="s">
        <v>2611</v>
      </c>
      <c r="L1274" s="6" t="s">
        <v>2612</v>
      </c>
      <c r="M1274" s="6"/>
    </row>
    <row r="1275" spans="1:13" ht="38.25">
      <c r="A1275" s="7">
        <v>16</v>
      </c>
      <c r="B1275" s="2"/>
      <c r="C1275" s="7" t="s">
        <v>2579</v>
      </c>
      <c r="D1275" s="7" t="s">
        <v>2580</v>
      </c>
      <c r="E1275" s="6" t="s">
        <v>2613</v>
      </c>
      <c r="F1275" s="2" t="s">
        <v>2614</v>
      </c>
      <c r="G1275" s="12" t="s">
        <v>1952</v>
      </c>
      <c r="H1275" s="8"/>
      <c r="I1275" s="37">
        <v>6250</v>
      </c>
      <c r="J1275" s="37"/>
      <c r="K1275" s="7"/>
      <c r="L1275" s="6" t="s">
        <v>2615</v>
      </c>
      <c r="M1275" s="6"/>
    </row>
    <row r="1276" spans="1:13" ht="51">
      <c r="A1276" s="7">
        <v>17</v>
      </c>
      <c r="B1276" s="2"/>
      <c r="C1276" s="7" t="s">
        <v>2616</v>
      </c>
      <c r="D1276" s="7" t="s">
        <v>2550</v>
      </c>
      <c r="E1276" s="6" t="s">
        <v>2617</v>
      </c>
      <c r="F1276" s="2" t="s">
        <v>2618</v>
      </c>
      <c r="G1276" s="12" t="s">
        <v>460</v>
      </c>
      <c r="H1276" s="8"/>
      <c r="I1276" s="37">
        <v>40000</v>
      </c>
      <c r="J1276" s="37"/>
      <c r="K1276" s="7" t="s">
        <v>2619</v>
      </c>
      <c r="L1276" s="6" t="s">
        <v>2620</v>
      </c>
      <c r="M1276" s="6"/>
    </row>
    <row r="1277" spans="1:13" ht="51">
      <c r="A1277" s="7">
        <v>18</v>
      </c>
      <c r="B1277" s="2"/>
      <c r="C1277" s="7" t="s">
        <v>2616</v>
      </c>
      <c r="D1277" s="7" t="s">
        <v>2550</v>
      </c>
      <c r="E1277" s="6" t="s">
        <v>2617</v>
      </c>
      <c r="F1277" s="2" t="s">
        <v>2621</v>
      </c>
      <c r="G1277" s="12" t="s">
        <v>1448</v>
      </c>
      <c r="H1277" s="8">
        <v>4289</v>
      </c>
      <c r="I1277" s="37"/>
      <c r="J1277" s="37"/>
      <c r="K1277" s="7" t="s">
        <v>2619</v>
      </c>
      <c r="L1277" s="6" t="s">
        <v>2622</v>
      </c>
      <c r="M1277" s="6"/>
    </row>
    <row r="1278" spans="1:13" ht="51">
      <c r="A1278" s="7">
        <v>19</v>
      </c>
      <c r="B1278" s="2"/>
      <c r="C1278" s="7" t="s">
        <v>2623</v>
      </c>
      <c r="D1278" s="7" t="s">
        <v>2550</v>
      </c>
      <c r="E1278" s="6" t="s">
        <v>2624</v>
      </c>
      <c r="F1278" s="2" t="s">
        <v>2625</v>
      </c>
      <c r="G1278" s="12" t="s">
        <v>1448</v>
      </c>
      <c r="H1278" s="8">
        <v>3000</v>
      </c>
      <c r="I1278" s="37"/>
      <c r="J1278" s="37"/>
      <c r="K1278" s="7" t="s">
        <v>2626</v>
      </c>
      <c r="L1278" s="6" t="s">
        <v>2627</v>
      </c>
      <c r="M1278" s="6"/>
    </row>
    <row r="1279" spans="1:13" ht="38.25">
      <c r="A1279" s="7">
        <v>20</v>
      </c>
      <c r="B1279" s="2"/>
      <c r="C1279" s="7" t="s">
        <v>2628</v>
      </c>
      <c r="D1279" s="7" t="s">
        <v>2550</v>
      </c>
      <c r="E1279" s="6" t="s">
        <v>2629</v>
      </c>
      <c r="F1279" s="2" t="s">
        <v>2630</v>
      </c>
      <c r="G1279" s="12" t="s">
        <v>1448</v>
      </c>
      <c r="H1279" s="8">
        <v>5050</v>
      </c>
      <c r="I1279" s="37"/>
      <c r="J1279" s="37"/>
      <c r="K1279" s="7" t="s">
        <v>2631</v>
      </c>
      <c r="L1279" s="6" t="s">
        <v>2632</v>
      </c>
      <c r="M1279" s="6"/>
    </row>
    <row r="1280" spans="1:13" ht="38.25">
      <c r="A1280" s="7">
        <v>21</v>
      </c>
      <c r="B1280" s="2"/>
      <c r="C1280" s="7" t="s">
        <v>1497</v>
      </c>
      <c r="D1280" s="7" t="s">
        <v>2550</v>
      </c>
      <c r="E1280" s="6" t="s">
        <v>2633</v>
      </c>
      <c r="F1280" s="2" t="s">
        <v>2634</v>
      </c>
      <c r="G1280" s="12" t="s">
        <v>1448</v>
      </c>
      <c r="H1280" s="8">
        <v>20050</v>
      </c>
      <c r="I1280" s="37"/>
      <c r="J1280" s="37"/>
      <c r="K1280" s="7" t="s">
        <v>2631</v>
      </c>
      <c r="L1280" s="6" t="s">
        <v>2635</v>
      </c>
      <c r="M1280" s="6"/>
    </row>
    <row r="1281" spans="1:13" ht="38.25">
      <c r="A1281" s="7">
        <v>22</v>
      </c>
      <c r="B1281" s="2"/>
      <c r="C1281" s="7" t="s">
        <v>2636</v>
      </c>
      <c r="D1281" s="7" t="s">
        <v>2580</v>
      </c>
      <c r="E1281" s="6" t="s">
        <v>2637</v>
      </c>
      <c r="F1281" s="2" t="s">
        <v>2638</v>
      </c>
      <c r="G1281" s="12" t="s">
        <v>1448</v>
      </c>
      <c r="H1281" s="8">
        <v>40000</v>
      </c>
      <c r="I1281" s="37"/>
      <c r="J1281" s="37"/>
      <c r="K1281" s="7" t="s">
        <v>2631</v>
      </c>
      <c r="L1281" s="6" t="s">
        <v>2639</v>
      </c>
      <c r="M1281" s="6"/>
    </row>
    <row r="1282" spans="1:13" ht="38.25">
      <c r="A1282" s="7">
        <v>23</v>
      </c>
      <c r="B1282" s="2"/>
      <c r="C1282" s="7" t="s">
        <v>2640</v>
      </c>
      <c r="D1282" s="7" t="s">
        <v>2550</v>
      </c>
      <c r="E1282" s="6" t="s">
        <v>2641</v>
      </c>
      <c r="F1282" s="2" t="s">
        <v>2642</v>
      </c>
      <c r="G1282" s="12" t="s">
        <v>1448</v>
      </c>
      <c r="H1282" s="8">
        <v>5200</v>
      </c>
      <c r="I1282" s="37"/>
      <c r="J1282" s="37"/>
      <c r="K1282" s="7" t="s">
        <v>2249</v>
      </c>
      <c r="L1282" s="6" t="s">
        <v>2643</v>
      </c>
      <c r="M1282" s="6"/>
    </row>
    <row r="1283" spans="1:13" ht="25.5">
      <c r="A1283" s="7">
        <v>24</v>
      </c>
      <c r="B1283" s="2"/>
      <c r="C1283" s="7" t="s">
        <v>2644</v>
      </c>
      <c r="D1283" s="7" t="s">
        <v>2545</v>
      </c>
      <c r="E1283" s="6" t="s">
        <v>2645</v>
      </c>
      <c r="F1283" s="2" t="s">
        <v>2646</v>
      </c>
      <c r="G1283" s="12" t="s">
        <v>1448</v>
      </c>
      <c r="H1283" s="8">
        <v>25000</v>
      </c>
      <c r="I1283" s="37"/>
      <c r="J1283" s="37"/>
      <c r="K1283" s="7" t="s">
        <v>2249</v>
      </c>
      <c r="L1283" s="6" t="s">
        <v>2647</v>
      </c>
      <c r="M1283" s="6"/>
    </row>
    <row r="1284" spans="1:13" ht="12.75">
      <c r="A1284" s="7">
        <v>25</v>
      </c>
      <c r="B1284" s="2"/>
      <c r="C1284" s="7" t="s">
        <v>2648</v>
      </c>
      <c r="D1284" s="7" t="s">
        <v>2545</v>
      </c>
      <c r="E1284" s="6" t="s">
        <v>2649</v>
      </c>
      <c r="F1284" s="2" t="s">
        <v>2650</v>
      </c>
      <c r="G1284" s="12" t="s">
        <v>1448</v>
      </c>
      <c r="H1284" s="8">
        <v>7200</v>
      </c>
      <c r="I1284" s="37"/>
      <c r="J1284" s="37"/>
      <c r="K1284" s="7"/>
      <c r="L1284" s="6" t="s">
        <v>2651</v>
      </c>
      <c r="M1284" s="6"/>
    </row>
    <row r="1285" spans="1:13" ht="12.75">
      <c r="A1285" s="7">
        <v>26</v>
      </c>
      <c r="B1285" s="2"/>
      <c r="C1285" s="7" t="s">
        <v>2652</v>
      </c>
      <c r="D1285" s="7" t="s">
        <v>2575</v>
      </c>
      <c r="E1285" s="6" t="s">
        <v>2653</v>
      </c>
      <c r="F1285" s="2" t="s">
        <v>2654</v>
      </c>
      <c r="G1285" s="12" t="s">
        <v>1448</v>
      </c>
      <c r="H1285" s="8">
        <v>5000</v>
      </c>
      <c r="I1285" s="37"/>
      <c r="J1285" s="37"/>
      <c r="K1285" s="7"/>
      <c r="L1285" s="6" t="s">
        <v>2655</v>
      </c>
      <c r="M1285" s="6"/>
    </row>
    <row r="1286" spans="1:13" ht="38.25">
      <c r="A1286" s="7">
        <v>27</v>
      </c>
      <c r="B1286" s="2"/>
      <c r="C1286" s="7" t="s">
        <v>2656</v>
      </c>
      <c r="D1286" s="7" t="s">
        <v>2657</v>
      </c>
      <c r="E1286" s="6" t="s">
        <v>2658</v>
      </c>
      <c r="F1286" s="2" t="s">
        <v>2659</v>
      </c>
      <c r="G1286" s="12" t="s">
        <v>1952</v>
      </c>
      <c r="H1286" s="8"/>
      <c r="I1286" s="37">
        <v>26000</v>
      </c>
      <c r="J1286" s="37"/>
      <c r="K1286" s="7" t="s">
        <v>2660</v>
      </c>
      <c r="L1286" s="6" t="s">
        <v>2661</v>
      </c>
      <c r="M1286" s="6"/>
    </row>
    <row r="1287" spans="1:13" ht="38.25">
      <c r="A1287" s="7">
        <v>28</v>
      </c>
      <c r="B1287" s="2"/>
      <c r="C1287" s="7" t="s">
        <v>2662</v>
      </c>
      <c r="D1287" s="7" t="s">
        <v>2657</v>
      </c>
      <c r="E1287" s="6" t="s">
        <v>2663</v>
      </c>
      <c r="F1287" s="2" t="s">
        <v>2664</v>
      </c>
      <c r="G1287" s="12" t="s">
        <v>1448</v>
      </c>
      <c r="H1287" s="8">
        <v>5000</v>
      </c>
      <c r="I1287" s="37"/>
      <c r="J1287" s="37"/>
      <c r="K1287" s="7" t="s">
        <v>2631</v>
      </c>
      <c r="L1287" s="6" t="s">
        <v>2665</v>
      </c>
      <c r="M1287" s="6"/>
    </row>
    <row r="1288" spans="1:13" ht="38.25">
      <c r="A1288" s="7">
        <v>29</v>
      </c>
      <c r="B1288" s="2"/>
      <c r="C1288" s="7" t="s">
        <v>2666</v>
      </c>
      <c r="D1288" s="7" t="s">
        <v>2667</v>
      </c>
      <c r="E1288" s="6" t="s">
        <v>2668</v>
      </c>
      <c r="F1288" s="2" t="s">
        <v>2669</v>
      </c>
      <c r="G1288" s="12" t="s">
        <v>1448</v>
      </c>
      <c r="H1288" s="8">
        <v>400</v>
      </c>
      <c r="I1288" s="37"/>
      <c r="J1288" s="37"/>
      <c r="K1288" s="7">
        <v>3.92015</v>
      </c>
      <c r="L1288" s="6" t="s">
        <v>2670</v>
      </c>
      <c r="M1288" s="6"/>
    </row>
    <row r="1289" spans="1:13" ht="38.25">
      <c r="A1289" s="7">
        <v>30</v>
      </c>
      <c r="B1289" s="2"/>
      <c r="C1289" s="7" t="s">
        <v>2666</v>
      </c>
      <c r="D1289" s="7" t="s">
        <v>2667</v>
      </c>
      <c r="E1289" s="6" t="s">
        <v>2668</v>
      </c>
      <c r="F1289" s="2" t="s">
        <v>2671</v>
      </c>
      <c r="G1289" s="12" t="s">
        <v>1952</v>
      </c>
      <c r="H1289" s="8"/>
      <c r="I1289" s="37">
        <v>1300</v>
      </c>
      <c r="J1289" s="37"/>
      <c r="K1289" s="7" t="s">
        <v>2672</v>
      </c>
      <c r="L1289" s="6" t="s">
        <v>2673</v>
      </c>
      <c r="M1289" s="6"/>
    </row>
    <row r="1290" spans="1:13" ht="38.25">
      <c r="A1290" s="7">
        <v>31</v>
      </c>
      <c r="B1290" s="2"/>
      <c r="C1290" s="7" t="s">
        <v>2674</v>
      </c>
      <c r="D1290" s="7" t="s">
        <v>2667</v>
      </c>
      <c r="E1290" s="6" t="s">
        <v>2675</v>
      </c>
      <c r="F1290" s="2" t="s">
        <v>2676</v>
      </c>
      <c r="G1290" s="12" t="s">
        <v>1448</v>
      </c>
      <c r="H1290" s="8">
        <v>4000</v>
      </c>
      <c r="I1290" s="37"/>
      <c r="J1290" s="37"/>
      <c r="K1290" s="7" t="s">
        <v>1946</v>
      </c>
      <c r="L1290" s="6" t="s">
        <v>2677</v>
      </c>
      <c r="M1290" s="6"/>
    </row>
    <row r="1291" spans="1:13" ht="38.25">
      <c r="A1291" s="7">
        <v>32</v>
      </c>
      <c r="B1291" s="2"/>
      <c r="C1291" s="7" t="s">
        <v>2678</v>
      </c>
      <c r="D1291" s="7" t="s">
        <v>2679</v>
      </c>
      <c r="E1291" s="6" t="s">
        <v>2680</v>
      </c>
      <c r="F1291" s="2" t="s">
        <v>2681</v>
      </c>
      <c r="G1291" s="12" t="s">
        <v>1448</v>
      </c>
      <c r="H1291" s="8">
        <v>26136</v>
      </c>
      <c r="I1291" s="37"/>
      <c r="J1291" s="37"/>
      <c r="K1291" s="7" t="s">
        <v>1958</v>
      </c>
      <c r="L1291" s="6" t="s">
        <v>2682</v>
      </c>
      <c r="M1291" s="6"/>
    </row>
    <row r="1292" spans="1:13" ht="38.25">
      <c r="A1292" s="7">
        <v>33</v>
      </c>
      <c r="B1292" s="2"/>
      <c r="C1292" s="7" t="s">
        <v>2683</v>
      </c>
      <c r="D1292" s="7" t="s">
        <v>2684</v>
      </c>
      <c r="E1292" s="6" t="s">
        <v>2685</v>
      </c>
      <c r="F1292" s="2" t="s">
        <v>2686</v>
      </c>
      <c r="G1292" s="12" t="s">
        <v>1448</v>
      </c>
      <c r="H1292" s="8">
        <v>5200</v>
      </c>
      <c r="I1292" s="37"/>
      <c r="J1292" s="37"/>
      <c r="K1292" s="7" t="s">
        <v>2687</v>
      </c>
      <c r="L1292" s="6" t="s">
        <v>2688</v>
      </c>
      <c r="M1292" s="6"/>
    </row>
    <row r="1293" spans="1:13" ht="38.25">
      <c r="A1293" s="7">
        <v>34</v>
      </c>
      <c r="B1293" s="2"/>
      <c r="C1293" s="7" t="s">
        <v>2689</v>
      </c>
      <c r="D1293" s="7" t="s">
        <v>2684</v>
      </c>
      <c r="E1293" s="6" t="s">
        <v>2690</v>
      </c>
      <c r="F1293" s="2" t="s">
        <v>2691</v>
      </c>
      <c r="G1293" s="12" t="s">
        <v>1448</v>
      </c>
      <c r="H1293" s="8">
        <v>5000</v>
      </c>
      <c r="I1293" s="37"/>
      <c r="J1293" s="37"/>
      <c r="K1293" s="7" t="s">
        <v>2692</v>
      </c>
      <c r="L1293" s="6" t="s">
        <v>2693</v>
      </c>
      <c r="M1293" s="6"/>
    </row>
    <row r="1294" spans="1:13" ht="38.25">
      <c r="A1294" s="7">
        <v>35</v>
      </c>
      <c r="B1294" s="2"/>
      <c r="C1294" s="7" t="s">
        <v>2694</v>
      </c>
      <c r="D1294" s="7" t="s">
        <v>2159</v>
      </c>
      <c r="E1294" s="6" t="s">
        <v>2695</v>
      </c>
      <c r="F1294" s="2" t="s">
        <v>2696</v>
      </c>
      <c r="G1294" s="12" t="s">
        <v>2697</v>
      </c>
      <c r="H1294" s="8"/>
      <c r="I1294" s="37">
        <v>85387</v>
      </c>
      <c r="J1294" s="37"/>
      <c r="K1294" s="7">
        <v>42801</v>
      </c>
      <c r="L1294" s="6" t="s">
        <v>2698</v>
      </c>
      <c r="M1294" s="6"/>
    </row>
    <row r="1295" spans="1:13" ht="38.25">
      <c r="A1295" s="7">
        <v>36</v>
      </c>
      <c r="B1295" s="2"/>
      <c r="C1295" s="7" t="s">
        <v>2699</v>
      </c>
      <c r="D1295" s="7" t="s">
        <v>2159</v>
      </c>
      <c r="E1295" s="6" t="s">
        <v>2695</v>
      </c>
      <c r="F1295" s="2" t="s">
        <v>2700</v>
      </c>
      <c r="G1295" s="12" t="s">
        <v>685</v>
      </c>
      <c r="H1295" s="8"/>
      <c r="I1295" s="37">
        <v>42550</v>
      </c>
      <c r="J1295" s="37"/>
      <c r="K1295" s="7">
        <v>42894</v>
      </c>
      <c r="L1295" s="6" t="s">
        <v>2701</v>
      </c>
      <c r="M1295" s="6"/>
    </row>
    <row r="1296" spans="1:13" ht="38.25">
      <c r="A1296" s="7">
        <v>37</v>
      </c>
      <c r="B1296" s="2"/>
      <c r="C1296" s="7" t="s">
        <v>2699</v>
      </c>
      <c r="D1296" s="7" t="s">
        <v>2159</v>
      </c>
      <c r="E1296" s="6" t="s">
        <v>2695</v>
      </c>
      <c r="F1296" s="2" t="s">
        <v>2702</v>
      </c>
      <c r="G1296" s="12" t="s">
        <v>685</v>
      </c>
      <c r="H1296" s="8"/>
      <c r="I1296" s="37">
        <v>10638</v>
      </c>
      <c r="J1296" s="37"/>
      <c r="K1296" s="7">
        <v>42894</v>
      </c>
      <c r="L1296" s="6" t="s">
        <v>2703</v>
      </c>
      <c r="M1296" s="6"/>
    </row>
    <row r="1297" spans="1:13" ht="38.25">
      <c r="A1297" s="7">
        <v>38</v>
      </c>
      <c r="B1297" s="2"/>
      <c r="C1297" s="7" t="s">
        <v>2704</v>
      </c>
      <c r="D1297" s="7" t="s">
        <v>2705</v>
      </c>
      <c r="E1297" s="6" t="s">
        <v>2706</v>
      </c>
      <c r="F1297" s="2" t="s">
        <v>2707</v>
      </c>
      <c r="G1297" s="12" t="s">
        <v>2708</v>
      </c>
      <c r="H1297" s="8"/>
      <c r="I1297" s="37">
        <v>89653</v>
      </c>
      <c r="J1297" s="37"/>
      <c r="K1297" s="7" t="s">
        <v>2709</v>
      </c>
      <c r="L1297" s="6" t="s">
        <v>2710</v>
      </c>
      <c r="M1297" s="6"/>
    </row>
    <row r="1298" spans="1:13" ht="38.25">
      <c r="A1298" s="7">
        <v>39</v>
      </c>
      <c r="B1298" s="2"/>
      <c r="C1298" s="7" t="s">
        <v>410</v>
      </c>
      <c r="D1298" s="7" t="s">
        <v>2657</v>
      </c>
      <c r="E1298" s="6" t="s">
        <v>2711</v>
      </c>
      <c r="F1298" s="2" t="s">
        <v>2712</v>
      </c>
      <c r="G1298" s="12" t="s">
        <v>1448</v>
      </c>
      <c r="H1298" s="8">
        <v>4900</v>
      </c>
      <c r="I1298" s="37"/>
      <c r="J1298" s="37"/>
      <c r="K1298" s="7">
        <v>42895</v>
      </c>
      <c r="L1298" s="6" t="s">
        <v>2713</v>
      </c>
      <c r="M1298" s="6"/>
    </row>
    <row r="1299" spans="1:13" ht="38.25">
      <c r="A1299" s="7">
        <v>40</v>
      </c>
      <c r="B1299" s="2"/>
      <c r="C1299" s="7" t="s">
        <v>2714</v>
      </c>
      <c r="D1299" s="7" t="s">
        <v>2715</v>
      </c>
      <c r="E1299" s="6" t="s">
        <v>2716</v>
      </c>
      <c r="F1299" s="2" t="s">
        <v>2717</v>
      </c>
      <c r="G1299" s="12" t="s">
        <v>1448</v>
      </c>
      <c r="H1299" s="8">
        <v>4705</v>
      </c>
      <c r="I1299" s="37"/>
      <c r="J1299" s="37"/>
      <c r="K1299" s="7">
        <v>42741</v>
      </c>
      <c r="L1299" s="6" t="s">
        <v>2718</v>
      </c>
      <c r="M1299" s="6"/>
    </row>
    <row r="1300" spans="1:13" ht="38.25">
      <c r="A1300" s="7">
        <v>41</v>
      </c>
      <c r="B1300" s="2"/>
      <c r="C1300" s="7" t="s">
        <v>2719</v>
      </c>
      <c r="D1300" s="7" t="s">
        <v>2715</v>
      </c>
      <c r="E1300" s="6" t="s">
        <v>2720</v>
      </c>
      <c r="F1300" s="2" t="s">
        <v>2721</v>
      </c>
      <c r="G1300" s="12" t="s">
        <v>1448</v>
      </c>
      <c r="H1300" s="8">
        <v>879</v>
      </c>
      <c r="I1300" s="37"/>
      <c r="J1300" s="37"/>
      <c r="K1300" s="7">
        <v>43003</v>
      </c>
      <c r="L1300" s="6" t="s">
        <v>2722</v>
      </c>
      <c r="M1300" s="6"/>
    </row>
    <row r="1301" spans="1:13" ht="38.25">
      <c r="A1301" s="7">
        <v>42</v>
      </c>
      <c r="B1301" s="2"/>
      <c r="C1301" s="7" t="s">
        <v>2723</v>
      </c>
      <c r="D1301" s="7" t="s">
        <v>1545</v>
      </c>
      <c r="E1301" s="6" t="s">
        <v>2724</v>
      </c>
      <c r="F1301" s="2" t="s">
        <v>2725</v>
      </c>
      <c r="G1301" s="12" t="s">
        <v>1022</v>
      </c>
      <c r="H1301" s="8"/>
      <c r="I1301" s="37">
        <v>7200</v>
      </c>
      <c r="J1301" s="37"/>
      <c r="K1301" s="7" t="s">
        <v>2726</v>
      </c>
      <c r="L1301" s="6" t="s">
        <v>2727</v>
      </c>
      <c r="M1301" s="6"/>
    </row>
    <row r="1302" spans="1:13" ht="38.25">
      <c r="A1302" s="7">
        <v>43</v>
      </c>
      <c r="B1302" s="2"/>
      <c r="C1302" s="7" t="s">
        <v>2728</v>
      </c>
      <c r="D1302" s="7" t="s">
        <v>1545</v>
      </c>
      <c r="E1302" s="6" t="s">
        <v>2729</v>
      </c>
      <c r="F1302" s="2" t="s">
        <v>2730</v>
      </c>
      <c r="G1302" s="12" t="s">
        <v>1448</v>
      </c>
      <c r="H1302" s="8">
        <v>5000</v>
      </c>
      <c r="I1302" s="37"/>
      <c r="J1302" s="37"/>
      <c r="K1302" s="7" t="s">
        <v>2731</v>
      </c>
      <c r="L1302" s="6" t="s">
        <v>2732</v>
      </c>
      <c r="M1302" s="6"/>
    </row>
    <row r="1303" spans="1:13" ht="38.25">
      <c r="A1303" s="7">
        <v>44</v>
      </c>
      <c r="B1303" s="2"/>
      <c r="C1303" s="7" t="s">
        <v>2733</v>
      </c>
      <c r="D1303" s="7" t="s">
        <v>1545</v>
      </c>
      <c r="E1303" s="6" t="s">
        <v>2734</v>
      </c>
      <c r="F1303" s="2" t="s">
        <v>2735</v>
      </c>
      <c r="G1303" s="12" t="s">
        <v>1448</v>
      </c>
      <c r="H1303" s="8">
        <v>4800</v>
      </c>
      <c r="I1303" s="37"/>
      <c r="J1303" s="37"/>
      <c r="K1303" s="7" t="s">
        <v>2736</v>
      </c>
      <c r="L1303" s="6" t="s">
        <v>2737</v>
      </c>
      <c r="M1303" s="6"/>
    </row>
    <row r="1304" spans="1:13" ht="38.25">
      <c r="A1304" s="7">
        <v>45</v>
      </c>
      <c r="B1304" s="2"/>
      <c r="C1304" s="7" t="s">
        <v>2738</v>
      </c>
      <c r="D1304" s="7" t="s">
        <v>2739</v>
      </c>
      <c r="E1304" s="6" t="s">
        <v>2740</v>
      </c>
      <c r="F1304" s="2" t="s">
        <v>2741</v>
      </c>
      <c r="G1304" s="12" t="s">
        <v>1448</v>
      </c>
      <c r="H1304" s="8">
        <v>5000</v>
      </c>
      <c r="I1304" s="37"/>
      <c r="J1304" s="37"/>
      <c r="K1304" s="7" t="s">
        <v>2692</v>
      </c>
      <c r="L1304" s="6" t="s">
        <v>2742</v>
      </c>
      <c r="M1304" s="6"/>
    </row>
    <row r="1305" spans="1:13" ht="38.25">
      <c r="A1305" s="7">
        <v>46</v>
      </c>
      <c r="B1305" s="2"/>
      <c r="C1305" s="7" t="s">
        <v>2743</v>
      </c>
      <c r="D1305" s="7" t="s">
        <v>2739</v>
      </c>
      <c r="E1305" s="6" t="s">
        <v>2744</v>
      </c>
      <c r="F1305" s="2" t="s">
        <v>2745</v>
      </c>
      <c r="G1305" s="12" t="s">
        <v>1448</v>
      </c>
      <c r="H1305" s="8">
        <v>41315</v>
      </c>
      <c r="I1305" s="37"/>
      <c r="J1305" s="37"/>
      <c r="K1305" s="7" t="s">
        <v>2692</v>
      </c>
      <c r="L1305" s="6" t="s">
        <v>2746</v>
      </c>
      <c r="M1305" s="6"/>
    </row>
    <row r="1306" spans="1:13" ht="38.25">
      <c r="A1306" s="7">
        <v>47</v>
      </c>
      <c r="B1306" s="2"/>
      <c r="C1306" s="7" t="s">
        <v>2747</v>
      </c>
      <c r="D1306" s="7" t="s">
        <v>2739</v>
      </c>
      <c r="E1306" s="6" t="s">
        <v>2748</v>
      </c>
      <c r="F1306" s="2" t="s">
        <v>2749</v>
      </c>
      <c r="G1306" s="12" t="s">
        <v>1952</v>
      </c>
      <c r="H1306" s="8"/>
      <c r="I1306" s="37">
        <v>3137</v>
      </c>
      <c r="J1306" s="37"/>
      <c r="K1306" s="7" t="s">
        <v>2750</v>
      </c>
      <c r="L1306" s="6" t="s">
        <v>2751</v>
      </c>
      <c r="M1306" s="6"/>
    </row>
    <row r="1307" spans="1:13" ht="38.25">
      <c r="A1307" s="7">
        <v>48</v>
      </c>
      <c r="B1307" s="2"/>
      <c r="C1307" s="7" t="s">
        <v>2752</v>
      </c>
      <c r="D1307" s="7" t="s">
        <v>2739</v>
      </c>
      <c r="E1307" s="6" t="s">
        <v>2753</v>
      </c>
      <c r="F1307" s="2" t="s">
        <v>2754</v>
      </c>
      <c r="G1307" s="12" t="s">
        <v>1022</v>
      </c>
      <c r="H1307" s="8"/>
      <c r="I1307" s="37">
        <v>16000</v>
      </c>
      <c r="J1307" s="37"/>
      <c r="K1307" s="7" t="s">
        <v>2229</v>
      </c>
      <c r="L1307" s="6" t="s">
        <v>2755</v>
      </c>
      <c r="M1307" s="6"/>
    </row>
    <row r="1308" spans="1:13" ht="51">
      <c r="A1308" s="7">
        <v>49</v>
      </c>
      <c r="B1308" s="2"/>
      <c r="C1308" s="7" t="s">
        <v>2699</v>
      </c>
      <c r="D1308" s="7" t="s">
        <v>2159</v>
      </c>
      <c r="E1308" s="6" t="s">
        <v>2756</v>
      </c>
      <c r="F1308" s="2" t="s">
        <v>2757</v>
      </c>
      <c r="G1308" s="12" t="s">
        <v>2758</v>
      </c>
      <c r="H1308" s="8"/>
      <c r="I1308" s="37">
        <v>3450</v>
      </c>
      <c r="J1308" s="37"/>
      <c r="K1308" s="7" t="s">
        <v>2759</v>
      </c>
      <c r="L1308" s="6" t="s">
        <v>2760</v>
      </c>
      <c r="M1308" s="6"/>
    </row>
    <row r="1309" spans="1:13" ht="38.25">
      <c r="A1309" s="7">
        <v>50</v>
      </c>
      <c r="B1309" s="2"/>
      <c r="C1309" s="7" t="s">
        <v>2761</v>
      </c>
      <c r="D1309" s="7" t="s">
        <v>2684</v>
      </c>
      <c r="E1309" s="6" t="s">
        <v>2762</v>
      </c>
      <c r="F1309" s="2" t="s">
        <v>2763</v>
      </c>
      <c r="G1309" s="12" t="s">
        <v>1448</v>
      </c>
      <c r="H1309" s="8">
        <v>5000</v>
      </c>
      <c r="I1309" s="37"/>
      <c r="J1309" s="37"/>
      <c r="K1309" s="7" t="s">
        <v>2759</v>
      </c>
      <c r="L1309" s="6" t="s">
        <v>2764</v>
      </c>
      <c r="M1309" s="6"/>
    </row>
    <row r="1310" spans="1:13" ht="51">
      <c r="A1310" s="7">
        <v>51</v>
      </c>
      <c r="B1310" s="2"/>
      <c r="C1310" s="7" t="s">
        <v>2699</v>
      </c>
      <c r="D1310" s="7" t="s">
        <v>2159</v>
      </c>
      <c r="E1310" s="6" t="s">
        <v>2765</v>
      </c>
      <c r="F1310" s="2" t="s">
        <v>2766</v>
      </c>
      <c r="G1310" s="12" t="s">
        <v>2758</v>
      </c>
      <c r="H1310" s="8"/>
      <c r="I1310" s="37">
        <v>13800</v>
      </c>
      <c r="J1310" s="37"/>
      <c r="K1310" s="7" t="s">
        <v>2767</v>
      </c>
      <c r="L1310" s="6" t="s">
        <v>2768</v>
      </c>
      <c r="M1310" s="6"/>
    </row>
    <row r="1311" spans="1:13" ht="38.25">
      <c r="A1311" s="7">
        <v>52</v>
      </c>
      <c r="B1311" s="2"/>
      <c r="C1311" s="7" t="s">
        <v>2769</v>
      </c>
      <c r="D1311" s="7" t="s">
        <v>2770</v>
      </c>
      <c r="E1311" s="6" t="s">
        <v>2771</v>
      </c>
      <c r="F1311" s="2" t="s">
        <v>2772</v>
      </c>
      <c r="G1311" s="12" t="s">
        <v>1022</v>
      </c>
      <c r="H1311" s="8"/>
      <c r="I1311" s="37">
        <v>38000</v>
      </c>
      <c r="J1311" s="37"/>
      <c r="K1311" s="7" t="s">
        <v>2773</v>
      </c>
      <c r="L1311" s="6" t="s">
        <v>2774</v>
      </c>
      <c r="M1311" s="6"/>
    </row>
    <row r="1312" spans="1:13" ht="25.5">
      <c r="A1312" s="7">
        <v>53</v>
      </c>
      <c r="B1312" s="2"/>
      <c r="C1312" s="7" t="s">
        <v>2775</v>
      </c>
      <c r="D1312" s="7" t="s">
        <v>2684</v>
      </c>
      <c r="E1312" s="6" t="s">
        <v>2776</v>
      </c>
      <c r="F1312" s="2" t="s">
        <v>2777</v>
      </c>
      <c r="G1312" s="12" t="s">
        <v>1448</v>
      </c>
      <c r="H1312" s="8">
        <v>4900</v>
      </c>
      <c r="I1312" s="37"/>
      <c r="J1312" s="37"/>
      <c r="K1312" s="7" t="s">
        <v>2773</v>
      </c>
      <c r="L1312" s="6" t="s">
        <v>2778</v>
      </c>
      <c r="M1312" s="6"/>
    </row>
    <row r="1313" spans="1:13" ht="51">
      <c r="A1313" s="7">
        <v>54</v>
      </c>
      <c r="B1313" s="2"/>
      <c r="C1313" s="7" t="s">
        <v>2779</v>
      </c>
      <c r="D1313" s="7" t="s">
        <v>2545</v>
      </c>
      <c r="E1313" s="6" t="s">
        <v>2780</v>
      </c>
      <c r="F1313" s="2" t="s">
        <v>2781</v>
      </c>
      <c r="G1313" s="12" t="s">
        <v>1448</v>
      </c>
      <c r="H1313" s="8">
        <v>6000</v>
      </c>
      <c r="I1313" s="37"/>
      <c r="J1313" s="37"/>
      <c r="K1313" s="7" t="s">
        <v>2773</v>
      </c>
      <c r="L1313" s="6" t="s">
        <v>2782</v>
      </c>
      <c r="M1313" s="6"/>
    </row>
    <row r="1314" spans="1:13" ht="51">
      <c r="A1314" s="7">
        <v>55</v>
      </c>
      <c r="B1314" s="2"/>
      <c r="C1314" s="7" t="s">
        <v>2088</v>
      </c>
      <c r="D1314" s="7" t="s">
        <v>2545</v>
      </c>
      <c r="E1314" s="6" t="s">
        <v>2783</v>
      </c>
      <c r="F1314" s="2" t="s">
        <v>2784</v>
      </c>
      <c r="G1314" s="12" t="s">
        <v>1448</v>
      </c>
      <c r="H1314" s="8">
        <v>7000</v>
      </c>
      <c r="I1314" s="37"/>
      <c r="J1314" s="37"/>
      <c r="K1314" s="7" t="s">
        <v>2773</v>
      </c>
      <c r="L1314" s="6" t="s">
        <v>2785</v>
      </c>
      <c r="M1314" s="6"/>
    </row>
    <row r="1315" spans="1:13" ht="51">
      <c r="A1315" s="7">
        <v>56</v>
      </c>
      <c r="B1315" s="2"/>
      <c r="C1315" s="7" t="s">
        <v>2786</v>
      </c>
      <c r="D1315" s="7" t="s">
        <v>2545</v>
      </c>
      <c r="E1315" s="6" t="s">
        <v>2783</v>
      </c>
      <c r="F1315" s="2" t="s">
        <v>2787</v>
      </c>
      <c r="G1315" s="12" t="s">
        <v>1448</v>
      </c>
      <c r="H1315" s="8">
        <v>6000</v>
      </c>
      <c r="I1315" s="37"/>
      <c r="J1315" s="37"/>
      <c r="K1315" s="7" t="s">
        <v>2773</v>
      </c>
      <c r="L1315" s="6" t="s">
        <v>2788</v>
      </c>
      <c r="M1315" s="6"/>
    </row>
    <row r="1316" spans="1:13" ht="51">
      <c r="A1316" s="7">
        <v>57</v>
      </c>
      <c r="B1316" s="2"/>
      <c r="C1316" s="7" t="s">
        <v>2789</v>
      </c>
      <c r="D1316" s="7" t="s">
        <v>2545</v>
      </c>
      <c r="E1316" s="6" t="s">
        <v>2783</v>
      </c>
      <c r="F1316" s="2" t="s">
        <v>2790</v>
      </c>
      <c r="G1316" s="12" t="s">
        <v>1448</v>
      </c>
      <c r="H1316" s="8">
        <v>4000</v>
      </c>
      <c r="I1316" s="37"/>
      <c r="J1316" s="37"/>
      <c r="K1316" s="7" t="s">
        <v>2773</v>
      </c>
      <c r="L1316" s="6" t="s">
        <v>2791</v>
      </c>
      <c r="M1316" s="6"/>
    </row>
    <row r="1317" spans="1:13" ht="51">
      <c r="A1317" s="7">
        <v>58</v>
      </c>
      <c r="B1317" s="2"/>
      <c r="C1317" s="7" t="s">
        <v>2792</v>
      </c>
      <c r="D1317" s="7" t="s">
        <v>2545</v>
      </c>
      <c r="E1317" s="6" t="s">
        <v>2783</v>
      </c>
      <c r="F1317" s="2" t="s">
        <v>2793</v>
      </c>
      <c r="G1317" s="12" t="s">
        <v>1448</v>
      </c>
      <c r="H1317" s="8">
        <v>7000</v>
      </c>
      <c r="I1317" s="37"/>
      <c r="J1317" s="37"/>
      <c r="K1317" s="7" t="s">
        <v>2773</v>
      </c>
      <c r="L1317" s="6" t="s">
        <v>2794</v>
      </c>
      <c r="M1317" s="6"/>
    </row>
    <row r="1318" spans="1:13" ht="51">
      <c r="A1318" s="7">
        <v>59</v>
      </c>
      <c r="B1318" s="2"/>
      <c r="C1318" s="7" t="s">
        <v>2795</v>
      </c>
      <c r="D1318" s="7" t="s">
        <v>2545</v>
      </c>
      <c r="E1318" s="6" t="s">
        <v>2783</v>
      </c>
      <c r="F1318" s="2" t="s">
        <v>2796</v>
      </c>
      <c r="G1318" s="12" t="s">
        <v>1448</v>
      </c>
      <c r="H1318" s="8">
        <v>7150</v>
      </c>
      <c r="I1318" s="37"/>
      <c r="J1318" s="37"/>
      <c r="K1318" s="7" t="s">
        <v>2773</v>
      </c>
      <c r="L1318" s="6" t="s">
        <v>2797</v>
      </c>
      <c r="M1318" s="6"/>
    </row>
    <row r="1319" spans="1:13" ht="51">
      <c r="A1319" s="7">
        <v>60</v>
      </c>
      <c r="B1319" s="2"/>
      <c r="C1319" s="7" t="s">
        <v>2798</v>
      </c>
      <c r="D1319" s="7" t="s">
        <v>1545</v>
      </c>
      <c r="E1319" s="6" t="s">
        <v>2799</v>
      </c>
      <c r="F1319" s="2" t="s">
        <v>2800</v>
      </c>
      <c r="G1319" s="12" t="s">
        <v>996</v>
      </c>
      <c r="H1319" s="8"/>
      <c r="I1319" s="37">
        <v>12847</v>
      </c>
      <c r="J1319" s="37"/>
      <c r="K1319" s="7" t="s">
        <v>2773</v>
      </c>
      <c r="L1319" s="6" t="s">
        <v>2801</v>
      </c>
      <c r="M1319" s="6"/>
    </row>
    <row r="1320" spans="1:13" ht="51">
      <c r="A1320" s="7">
        <v>61</v>
      </c>
      <c r="B1320" s="2"/>
      <c r="C1320" s="7" t="s">
        <v>2802</v>
      </c>
      <c r="D1320" s="7" t="s">
        <v>1545</v>
      </c>
      <c r="E1320" s="6" t="s">
        <v>2803</v>
      </c>
      <c r="F1320" s="2" t="s">
        <v>2804</v>
      </c>
      <c r="G1320" s="12" t="s">
        <v>996</v>
      </c>
      <c r="H1320" s="8"/>
      <c r="I1320" s="37">
        <v>8833</v>
      </c>
      <c r="J1320" s="37"/>
      <c r="K1320" s="7" t="s">
        <v>2773</v>
      </c>
      <c r="L1320" s="6" t="s">
        <v>2805</v>
      </c>
      <c r="M1320" s="6"/>
    </row>
    <row r="1321" spans="1:13" ht="51">
      <c r="A1321" s="7">
        <v>62</v>
      </c>
      <c r="B1321" s="2"/>
      <c r="C1321" s="7" t="s">
        <v>2806</v>
      </c>
      <c r="D1321" s="7" t="s">
        <v>1545</v>
      </c>
      <c r="E1321" s="6" t="s">
        <v>2807</v>
      </c>
      <c r="F1321" s="2" t="s">
        <v>2808</v>
      </c>
      <c r="G1321" s="12" t="s">
        <v>996</v>
      </c>
      <c r="H1321" s="8"/>
      <c r="I1321" s="37">
        <v>12642</v>
      </c>
      <c r="J1321" s="37"/>
      <c r="K1321" s="7" t="s">
        <v>2773</v>
      </c>
      <c r="L1321" s="6" t="s">
        <v>2809</v>
      </c>
      <c r="M1321" s="6"/>
    </row>
    <row r="1322" spans="1:13" ht="51">
      <c r="A1322" s="7">
        <v>63</v>
      </c>
      <c r="B1322" s="2"/>
      <c r="C1322" s="7" t="s">
        <v>2810</v>
      </c>
      <c r="D1322" s="7" t="s">
        <v>1545</v>
      </c>
      <c r="E1322" s="6" t="s">
        <v>2811</v>
      </c>
      <c r="F1322" s="2" t="s">
        <v>2812</v>
      </c>
      <c r="G1322" s="12" t="s">
        <v>996</v>
      </c>
      <c r="H1322" s="8"/>
      <c r="I1322" s="37">
        <v>12949</v>
      </c>
      <c r="J1322" s="37"/>
      <c r="K1322" s="7" t="s">
        <v>2773</v>
      </c>
      <c r="L1322" s="6" t="s">
        <v>2813</v>
      </c>
      <c r="M1322" s="6"/>
    </row>
    <row r="1323" spans="1:13" ht="25.5">
      <c r="A1323" s="7">
        <v>64</v>
      </c>
      <c r="B1323" s="2"/>
      <c r="C1323" s="7" t="s">
        <v>2814</v>
      </c>
      <c r="D1323" s="7" t="s">
        <v>1545</v>
      </c>
      <c r="E1323" s="6" t="s">
        <v>2815</v>
      </c>
      <c r="F1323" s="2" t="s">
        <v>2816</v>
      </c>
      <c r="G1323" s="12" t="s">
        <v>996</v>
      </c>
      <c r="H1323" s="8"/>
      <c r="I1323" s="37">
        <v>17140</v>
      </c>
      <c r="J1323" s="37"/>
      <c r="K1323" s="7" t="s">
        <v>2773</v>
      </c>
      <c r="L1323" s="6" t="s">
        <v>2817</v>
      </c>
      <c r="M1323" s="6"/>
    </row>
    <row r="1324" spans="1:13" ht="51">
      <c r="A1324" s="7">
        <v>65</v>
      </c>
      <c r="B1324" s="2"/>
      <c r="C1324" s="7" t="s">
        <v>2818</v>
      </c>
      <c r="D1324" s="7" t="s">
        <v>1545</v>
      </c>
      <c r="E1324" s="6" t="s">
        <v>2819</v>
      </c>
      <c r="F1324" s="2" t="s">
        <v>2820</v>
      </c>
      <c r="G1324" s="12" t="s">
        <v>996</v>
      </c>
      <c r="H1324" s="8"/>
      <c r="I1324" s="37">
        <v>19105</v>
      </c>
      <c r="J1324" s="37"/>
      <c r="K1324" s="7" t="s">
        <v>2773</v>
      </c>
      <c r="L1324" s="6" t="s">
        <v>2821</v>
      </c>
      <c r="M1324" s="6"/>
    </row>
    <row r="1325" spans="1:13" ht="51">
      <c r="A1325" s="7">
        <v>66</v>
      </c>
      <c r="B1325" s="2"/>
      <c r="C1325" s="7" t="s">
        <v>2822</v>
      </c>
      <c r="D1325" s="7" t="s">
        <v>1545</v>
      </c>
      <c r="E1325" s="6" t="s">
        <v>2823</v>
      </c>
      <c r="F1325" s="2" t="s">
        <v>2824</v>
      </c>
      <c r="G1325" s="12" t="s">
        <v>996</v>
      </c>
      <c r="H1325" s="8"/>
      <c r="I1325" s="37">
        <v>19145</v>
      </c>
      <c r="J1325" s="37"/>
      <c r="K1325" s="7" t="s">
        <v>2773</v>
      </c>
      <c r="L1325" s="6" t="s">
        <v>2825</v>
      </c>
      <c r="M1325" s="6"/>
    </row>
    <row r="1326" spans="1:13" ht="25.5">
      <c r="A1326" s="7">
        <v>67</v>
      </c>
      <c r="B1326" s="2"/>
      <c r="C1326" s="7" t="s">
        <v>2826</v>
      </c>
      <c r="D1326" s="7" t="s">
        <v>1545</v>
      </c>
      <c r="E1326" s="6" t="s">
        <v>2827</v>
      </c>
      <c r="F1326" s="2" t="s">
        <v>2828</v>
      </c>
      <c r="G1326" s="12" t="s">
        <v>996</v>
      </c>
      <c r="H1326" s="8"/>
      <c r="I1326" s="37">
        <v>19151</v>
      </c>
      <c r="J1326" s="37"/>
      <c r="K1326" s="7" t="s">
        <v>2773</v>
      </c>
      <c r="L1326" s="6" t="s">
        <v>2829</v>
      </c>
      <c r="M1326" s="6"/>
    </row>
    <row r="1327" spans="1:13" ht="51">
      <c r="A1327" s="7">
        <v>68</v>
      </c>
      <c r="B1327" s="2"/>
      <c r="C1327" s="7" t="s">
        <v>2830</v>
      </c>
      <c r="D1327" s="7" t="s">
        <v>1545</v>
      </c>
      <c r="E1327" s="6" t="s">
        <v>2831</v>
      </c>
      <c r="F1327" s="2" t="s">
        <v>2832</v>
      </c>
      <c r="G1327" s="12" t="s">
        <v>996</v>
      </c>
      <c r="H1327" s="8"/>
      <c r="I1327" s="37">
        <v>8673</v>
      </c>
      <c r="J1327" s="37"/>
      <c r="K1327" s="7" t="s">
        <v>2773</v>
      </c>
      <c r="L1327" s="6" t="s">
        <v>2833</v>
      </c>
      <c r="M1327" s="6"/>
    </row>
    <row r="1328" spans="1:13" ht="51">
      <c r="A1328" s="7">
        <v>69</v>
      </c>
      <c r="B1328" s="2"/>
      <c r="C1328" s="7" t="s">
        <v>2834</v>
      </c>
      <c r="D1328" s="7" t="s">
        <v>1545</v>
      </c>
      <c r="E1328" s="6" t="s">
        <v>2835</v>
      </c>
      <c r="F1328" s="2" t="s">
        <v>2836</v>
      </c>
      <c r="G1328" s="12" t="s">
        <v>996</v>
      </c>
      <c r="H1328" s="8"/>
      <c r="I1328" s="37">
        <v>19174</v>
      </c>
      <c r="J1328" s="37"/>
      <c r="K1328" s="7" t="s">
        <v>2773</v>
      </c>
      <c r="L1328" s="6" t="s">
        <v>2837</v>
      </c>
      <c r="M1328" s="6"/>
    </row>
    <row r="1329" spans="1:13" ht="51">
      <c r="A1329" s="7">
        <v>70</v>
      </c>
      <c r="B1329" s="2"/>
      <c r="C1329" s="7" t="s">
        <v>2838</v>
      </c>
      <c r="D1329" s="7" t="s">
        <v>1545</v>
      </c>
      <c r="E1329" s="6" t="s">
        <v>2839</v>
      </c>
      <c r="F1329" s="2" t="s">
        <v>2840</v>
      </c>
      <c r="G1329" s="12" t="s">
        <v>996</v>
      </c>
      <c r="H1329" s="8"/>
      <c r="I1329" s="37">
        <v>13800</v>
      </c>
      <c r="J1329" s="37"/>
      <c r="K1329" s="7" t="s">
        <v>2773</v>
      </c>
      <c r="L1329" s="6" t="s">
        <v>2841</v>
      </c>
      <c r="M1329" s="6"/>
    </row>
    <row r="1330" spans="1:13" ht="51">
      <c r="A1330" s="7">
        <v>71</v>
      </c>
      <c r="B1330" s="2"/>
      <c r="C1330" s="7" t="s">
        <v>2842</v>
      </c>
      <c r="D1330" s="7" t="s">
        <v>1545</v>
      </c>
      <c r="E1330" s="6" t="s">
        <v>2843</v>
      </c>
      <c r="F1330" s="2" t="s">
        <v>2844</v>
      </c>
      <c r="G1330" s="12" t="s">
        <v>996</v>
      </c>
      <c r="H1330" s="8"/>
      <c r="I1330" s="37">
        <v>13300</v>
      </c>
      <c r="J1330" s="37"/>
      <c r="K1330" s="7" t="s">
        <v>2773</v>
      </c>
      <c r="L1330" s="6" t="s">
        <v>2845</v>
      </c>
      <c r="M1330" s="6"/>
    </row>
    <row r="1331" spans="1:13" ht="51">
      <c r="A1331" s="7">
        <v>72</v>
      </c>
      <c r="B1331" s="2"/>
      <c r="C1331" s="7" t="s">
        <v>2846</v>
      </c>
      <c r="D1331" s="7" t="s">
        <v>1545</v>
      </c>
      <c r="E1331" s="6" t="s">
        <v>2847</v>
      </c>
      <c r="F1331" s="2" t="s">
        <v>2848</v>
      </c>
      <c r="G1331" s="12" t="s">
        <v>996</v>
      </c>
      <c r="H1331" s="8"/>
      <c r="I1331" s="37">
        <v>4654</v>
      </c>
      <c r="J1331" s="37"/>
      <c r="K1331" s="7" t="s">
        <v>2773</v>
      </c>
      <c r="L1331" s="6" t="s">
        <v>2849</v>
      </c>
      <c r="M1331" s="6"/>
    </row>
    <row r="1332" spans="1:13" ht="51">
      <c r="A1332" s="7">
        <v>73</v>
      </c>
      <c r="B1332" s="2"/>
      <c r="C1332" s="7" t="s">
        <v>2850</v>
      </c>
      <c r="D1332" s="7" t="s">
        <v>1545</v>
      </c>
      <c r="E1332" s="6" t="s">
        <v>2851</v>
      </c>
      <c r="F1332" s="2" t="s">
        <v>2852</v>
      </c>
      <c r="G1332" s="12" t="s">
        <v>996</v>
      </c>
      <c r="H1332" s="8"/>
      <c r="I1332" s="37">
        <v>12847</v>
      </c>
      <c r="J1332" s="37"/>
      <c r="K1332" s="7" t="s">
        <v>2773</v>
      </c>
      <c r="L1332" s="6" t="s">
        <v>2853</v>
      </c>
      <c r="M1332" s="6"/>
    </row>
    <row r="1333" spans="1:13" ht="51">
      <c r="A1333" s="7">
        <v>74</v>
      </c>
      <c r="B1333" s="2"/>
      <c r="C1333" s="7" t="s">
        <v>2854</v>
      </c>
      <c r="D1333" s="7" t="s">
        <v>2458</v>
      </c>
      <c r="E1333" s="6" t="s">
        <v>2855</v>
      </c>
      <c r="F1333" s="2" t="s">
        <v>2856</v>
      </c>
      <c r="G1333" s="12" t="s">
        <v>1448</v>
      </c>
      <c r="H1333" s="8">
        <v>41226</v>
      </c>
      <c r="I1333" s="37"/>
      <c r="J1333" s="37"/>
      <c r="K1333" s="7" t="s">
        <v>2857</v>
      </c>
      <c r="L1333" s="6" t="s">
        <v>2858</v>
      </c>
      <c r="M1333" s="6" t="s">
        <v>2859</v>
      </c>
    </row>
    <row r="1334" spans="1:13" ht="38.25">
      <c r="A1334" s="7">
        <v>75</v>
      </c>
      <c r="B1334" s="2"/>
      <c r="C1334" s="7" t="s">
        <v>2860</v>
      </c>
      <c r="D1334" s="7" t="s">
        <v>2657</v>
      </c>
      <c r="E1334" s="6" t="s">
        <v>2861</v>
      </c>
      <c r="F1334" s="2" t="s">
        <v>2862</v>
      </c>
      <c r="G1334" s="12" t="s">
        <v>1448</v>
      </c>
      <c r="H1334" s="8">
        <v>2700</v>
      </c>
      <c r="I1334" s="37"/>
      <c r="J1334" s="37"/>
      <c r="K1334" s="7"/>
      <c r="L1334" s="6"/>
      <c r="M1334" s="6"/>
    </row>
    <row r="1335" spans="1:13" ht="38.25">
      <c r="A1335" s="7">
        <v>76</v>
      </c>
      <c r="B1335" s="2"/>
      <c r="C1335" s="7" t="s">
        <v>2863</v>
      </c>
      <c r="D1335" s="7" t="s">
        <v>2657</v>
      </c>
      <c r="E1335" s="6" t="s">
        <v>2861</v>
      </c>
      <c r="F1335" s="2" t="s">
        <v>2864</v>
      </c>
      <c r="G1335" s="12" t="s">
        <v>1448</v>
      </c>
      <c r="H1335" s="8">
        <v>6188</v>
      </c>
      <c r="I1335" s="37"/>
      <c r="J1335" s="37"/>
      <c r="K1335" s="7"/>
      <c r="L1335" s="6"/>
      <c r="M1335" s="6"/>
    </row>
    <row r="1336" spans="1:13" ht="38.25">
      <c r="A1336" s="7">
        <v>77</v>
      </c>
      <c r="B1336" s="2"/>
      <c r="C1336" s="7" t="s">
        <v>2865</v>
      </c>
      <c r="D1336" s="7" t="s">
        <v>2679</v>
      </c>
      <c r="E1336" s="6" t="s">
        <v>2861</v>
      </c>
      <c r="F1336" s="2" t="s">
        <v>2866</v>
      </c>
      <c r="G1336" s="12" t="s">
        <v>1448</v>
      </c>
      <c r="H1336" s="8">
        <v>25764</v>
      </c>
      <c r="I1336" s="37"/>
      <c r="J1336" s="37"/>
      <c r="K1336" s="7"/>
      <c r="L1336" s="6"/>
      <c r="M1336" s="6"/>
    </row>
    <row r="1337" spans="1:13" ht="12.75">
      <c r="A1337" s="7"/>
      <c r="B1337" s="2"/>
      <c r="C1337" s="7"/>
      <c r="D1337" s="7"/>
      <c r="E1337" s="6"/>
      <c r="F1337" s="2"/>
      <c r="G1337" s="12"/>
      <c r="H1337" s="8"/>
      <c r="I1337" s="37"/>
      <c r="J1337" s="37"/>
      <c r="K1337" s="7"/>
      <c r="L1337" s="6"/>
      <c r="M1337" s="6"/>
    </row>
    <row r="1338" spans="1:13" ht="12.75">
      <c r="A1338" s="7"/>
      <c r="B1338" s="2"/>
      <c r="C1338" s="7"/>
      <c r="D1338" s="7"/>
      <c r="E1338" s="6"/>
      <c r="F1338" s="2"/>
      <c r="G1338" s="12"/>
      <c r="H1338" s="8"/>
      <c r="I1338" s="37"/>
      <c r="J1338" s="37"/>
      <c r="K1338" s="2"/>
      <c r="L1338" s="6"/>
      <c r="M1338" s="6"/>
    </row>
    <row r="1339" spans="1:14" s="3" customFormat="1" ht="45.75">
      <c r="A1339" s="78">
        <v>6</v>
      </c>
      <c r="B1339" s="90" t="s">
        <v>24</v>
      </c>
      <c r="C1339" s="91"/>
      <c r="D1339" s="91"/>
      <c r="E1339" s="91"/>
      <c r="F1339" s="91"/>
      <c r="G1339" s="91"/>
      <c r="H1339" s="99">
        <f>+SUM(H1340:H1543)</f>
        <v>271374283.87900007</v>
      </c>
      <c r="I1339" s="99">
        <f>+SUM(I1340:I1543)</f>
        <v>0</v>
      </c>
      <c r="J1339" s="99">
        <f>+SUM(J1340:J1543)</f>
        <v>0</v>
      </c>
      <c r="K1339" s="91"/>
      <c r="L1339" s="92"/>
      <c r="M1339" s="92"/>
      <c r="N1339" s="88"/>
    </row>
    <row r="1340" spans="1:13" s="382" customFormat="1" ht="40.5" customHeight="1">
      <c r="A1340" s="378">
        <v>1</v>
      </c>
      <c r="B1340" s="379"/>
      <c r="C1340" s="378" t="s">
        <v>5948</v>
      </c>
      <c r="D1340" s="378" t="s">
        <v>5949</v>
      </c>
      <c r="E1340" s="378" t="s">
        <v>5950</v>
      </c>
      <c r="F1340" s="378" t="s">
        <v>5951</v>
      </c>
      <c r="G1340" s="378" t="s">
        <v>5952</v>
      </c>
      <c r="H1340" s="380">
        <v>8269</v>
      </c>
      <c r="I1340" s="380">
        <v>0</v>
      </c>
      <c r="J1340" s="380">
        <v>0</v>
      </c>
      <c r="K1340" s="378" t="s">
        <v>5953</v>
      </c>
      <c r="L1340" s="381" t="s">
        <v>5954</v>
      </c>
      <c r="M1340" s="378"/>
    </row>
    <row r="1341" spans="1:13" s="382" customFormat="1" ht="25.5" customHeight="1">
      <c r="A1341" s="378">
        <v>2</v>
      </c>
      <c r="B1341" s="379"/>
      <c r="C1341" s="378" t="s">
        <v>5955</v>
      </c>
      <c r="D1341" s="378" t="s">
        <v>5956</v>
      </c>
      <c r="E1341" s="378" t="s">
        <v>5957</v>
      </c>
      <c r="F1341" s="378" t="s">
        <v>5958</v>
      </c>
      <c r="G1341" s="378" t="s">
        <v>61</v>
      </c>
      <c r="H1341" s="380">
        <v>2550</v>
      </c>
      <c r="I1341" s="380">
        <v>0</v>
      </c>
      <c r="J1341" s="380">
        <v>0</v>
      </c>
      <c r="K1341" s="378" t="s">
        <v>5959</v>
      </c>
      <c r="L1341" s="381" t="s">
        <v>5960</v>
      </c>
      <c r="M1341" s="378"/>
    </row>
    <row r="1342" spans="1:13" s="382" customFormat="1" ht="25.5" customHeight="1">
      <c r="A1342" s="378">
        <v>3</v>
      </c>
      <c r="B1342" s="379"/>
      <c r="C1342" s="378" t="s">
        <v>5961</v>
      </c>
      <c r="D1342" s="378" t="s">
        <v>5962</v>
      </c>
      <c r="E1342" s="378" t="s">
        <v>5963</v>
      </c>
      <c r="F1342" s="378" t="s">
        <v>5964</v>
      </c>
      <c r="G1342" s="378" t="s">
        <v>5952</v>
      </c>
      <c r="H1342" s="380">
        <v>5016</v>
      </c>
      <c r="I1342" s="380">
        <v>0</v>
      </c>
      <c r="J1342" s="380">
        <v>0</v>
      </c>
      <c r="K1342" s="378" t="s">
        <v>4477</v>
      </c>
      <c r="L1342" s="378" t="s">
        <v>5965</v>
      </c>
      <c r="M1342" s="378"/>
    </row>
    <row r="1343" spans="1:13" s="382" customFormat="1" ht="25.5" customHeight="1">
      <c r="A1343" s="378">
        <v>4</v>
      </c>
      <c r="B1343" s="379"/>
      <c r="C1343" s="378" t="s">
        <v>5966</v>
      </c>
      <c r="D1343" s="378" t="s">
        <v>5967</v>
      </c>
      <c r="E1343" s="378" t="s">
        <v>5968</v>
      </c>
      <c r="F1343" s="378" t="s">
        <v>5969</v>
      </c>
      <c r="G1343" s="378" t="s">
        <v>5970</v>
      </c>
      <c r="H1343" s="380">
        <v>440000</v>
      </c>
      <c r="I1343" s="380">
        <v>0</v>
      </c>
      <c r="J1343" s="380">
        <v>0</v>
      </c>
      <c r="K1343" s="378">
        <v>43416</v>
      </c>
      <c r="L1343" s="381" t="s">
        <v>5971</v>
      </c>
      <c r="M1343" s="378"/>
    </row>
    <row r="1344" spans="1:13" s="382" customFormat="1" ht="25.5" customHeight="1">
      <c r="A1344" s="378">
        <v>5</v>
      </c>
      <c r="B1344" s="379"/>
      <c r="C1344" s="378" t="s">
        <v>5972</v>
      </c>
      <c r="D1344" s="378" t="s">
        <v>5973</v>
      </c>
      <c r="E1344" s="378" t="s">
        <v>5974</v>
      </c>
      <c r="F1344" s="378" t="s">
        <v>5975</v>
      </c>
      <c r="G1344" s="378" t="s">
        <v>5976</v>
      </c>
      <c r="H1344" s="380">
        <v>7250</v>
      </c>
      <c r="I1344" s="380">
        <v>0</v>
      </c>
      <c r="J1344" s="380">
        <v>0</v>
      </c>
      <c r="K1344" s="378" t="s">
        <v>5977</v>
      </c>
      <c r="L1344" s="381" t="s">
        <v>5978</v>
      </c>
      <c r="M1344" s="378"/>
    </row>
    <row r="1345" spans="1:13" s="382" customFormat="1" ht="25.5" customHeight="1">
      <c r="A1345" s="378">
        <v>6</v>
      </c>
      <c r="B1345" s="379"/>
      <c r="C1345" s="378" t="s">
        <v>5979</v>
      </c>
      <c r="D1345" s="378" t="s">
        <v>5980</v>
      </c>
      <c r="E1345" s="378" t="s">
        <v>5981</v>
      </c>
      <c r="F1345" s="378" t="s">
        <v>5982</v>
      </c>
      <c r="G1345" s="378" t="s">
        <v>61</v>
      </c>
      <c r="H1345" s="380">
        <v>8025</v>
      </c>
      <c r="I1345" s="380">
        <v>0</v>
      </c>
      <c r="J1345" s="380">
        <v>0</v>
      </c>
      <c r="K1345" s="378" t="s">
        <v>5983</v>
      </c>
      <c r="L1345" s="381" t="s">
        <v>5984</v>
      </c>
      <c r="M1345" s="378"/>
    </row>
    <row r="1346" spans="1:13" s="382" customFormat="1" ht="25.5" customHeight="1">
      <c r="A1346" s="378">
        <v>7</v>
      </c>
      <c r="B1346" s="379"/>
      <c r="C1346" s="378" t="s">
        <v>5966</v>
      </c>
      <c r="D1346" s="378" t="s">
        <v>5967</v>
      </c>
      <c r="E1346" s="378" t="s">
        <v>5968</v>
      </c>
      <c r="F1346" s="378" t="s">
        <v>5985</v>
      </c>
      <c r="G1346" s="378" t="s">
        <v>5986</v>
      </c>
      <c r="H1346" s="380">
        <v>8300</v>
      </c>
      <c r="I1346" s="380">
        <v>0</v>
      </c>
      <c r="J1346" s="380">
        <v>0</v>
      </c>
      <c r="K1346" s="378">
        <v>43445</v>
      </c>
      <c r="L1346" s="381" t="s">
        <v>5987</v>
      </c>
      <c r="M1346" s="378"/>
    </row>
    <row r="1347" spans="1:13" s="382" customFormat="1" ht="25.5" customHeight="1">
      <c r="A1347" s="378">
        <v>8</v>
      </c>
      <c r="B1347" s="379"/>
      <c r="C1347" s="378" t="s">
        <v>5988</v>
      </c>
      <c r="D1347" s="378" t="s">
        <v>5989</v>
      </c>
      <c r="E1347" s="378" t="s">
        <v>5990</v>
      </c>
      <c r="F1347" s="378" t="s">
        <v>5991</v>
      </c>
      <c r="G1347" s="378" t="s">
        <v>5992</v>
      </c>
      <c r="H1347" s="380">
        <v>20100</v>
      </c>
      <c r="I1347" s="380">
        <v>0</v>
      </c>
      <c r="J1347" s="380">
        <v>0</v>
      </c>
      <c r="K1347" s="378" t="s">
        <v>5993</v>
      </c>
      <c r="L1347" s="381" t="s">
        <v>5994</v>
      </c>
      <c r="M1347" s="378"/>
    </row>
    <row r="1348" spans="1:13" s="382" customFormat="1" ht="25.5" customHeight="1">
      <c r="A1348" s="378">
        <v>9</v>
      </c>
      <c r="B1348" s="379"/>
      <c r="C1348" s="378" t="s">
        <v>5995</v>
      </c>
      <c r="D1348" s="378" t="s">
        <v>5996</v>
      </c>
      <c r="E1348" s="378" t="s">
        <v>5997</v>
      </c>
      <c r="F1348" s="378" t="s">
        <v>5998</v>
      </c>
      <c r="G1348" s="378" t="s">
        <v>5999</v>
      </c>
      <c r="H1348" s="380">
        <v>30110</v>
      </c>
      <c r="I1348" s="380">
        <v>0</v>
      </c>
      <c r="J1348" s="380">
        <v>0</v>
      </c>
      <c r="K1348" s="378" t="s">
        <v>6000</v>
      </c>
      <c r="L1348" s="378" t="s">
        <v>6001</v>
      </c>
      <c r="M1348" s="378"/>
    </row>
    <row r="1349" spans="1:13" s="382" customFormat="1" ht="25.5" customHeight="1">
      <c r="A1349" s="378">
        <v>10</v>
      </c>
      <c r="B1349" s="379"/>
      <c r="C1349" s="378" t="s">
        <v>6002</v>
      </c>
      <c r="D1349" s="378" t="s">
        <v>6003</v>
      </c>
      <c r="E1349" s="378" t="s">
        <v>6004</v>
      </c>
      <c r="F1349" s="378" t="s">
        <v>6005</v>
      </c>
      <c r="G1349" s="378" t="s">
        <v>160</v>
      </c>
      <c r="H1349" s="380">
        <v>130924.832</v>
      </c>
      <c r="I1349" s="380">
        <v>0</v>
      </c>
      <c r="J1349" s="380">
        <v>0</v>
      </c>
      <c r="K1349" s="378">
        <v>43533</v>
      </c>
      <c r="L1349" s="381" t="s">
        <v>6006</v>
      </c>
      <c r="M1349" s="378"/>
    </row>
    <row r="1350" spans="1:13" s="382" customFormat="1" ht="25.5" customHeight="1">
      <c r="A1350" s="378">
        <v>11</v>
      </c>
      <c r="B1350" s="379"/>
      <c r="C1350" s="378" t="s">
        <v>6007</v>
      </c>
      <c r="D1350" s="378" t="s">
        <v>6008</v>
      </c>
      <c r="E1350" s="378" t="s">
        <v>6009</v>
      </c>
      <c r="F1350" s="378" t="s">
        <v>6010</v>
      </c>
      <c r="G1350" s="378" t="s">
        <v>160</v>
      </c>
      <c r="H1350" s="380">
        <v>30816</v>
      </c>
      <c r="I1350" s="380">
        <v>0</v>
      </c>
      <c r="J1350" s="380">
        <v>0</v>
      </c>
      <c r="K1350" s="378" t="s">
        <v>6011</v>
      </c>
      <c r="L1350" s="381" t="s">
        <v>6012</v>
      </c>
      <c r="M1350" s="378"/>
    </row>
    <row r="1351" spans="1:13" s="382" customFormat="1" ht="25.5" customHeight="1">
      <c r="A1351" s="378">
        <v>12</v>
      </c>
      <c r="B1351" s="379"/>
      <c r="C1351" s="378" t="s">
        <v>6013</v>
      </c>
      <c r="D1351" s="378" t="s">
        <v>5973</v>
      </c>
      <c r="E1351" s="378" t="s">
        <v>6014</v>
      </c>
      <c r="F1351" s="378" t="s">
        <v>6015</v>
      </c>
      <c r="G1351" s="378" t="s">
        <v>5986</v>
      </c>
      <c r="H1351" s="380">
        <v>155705.125</v>
      </c>
      <c r="I1351" s="380">
        <v>0</v>
      </c>
      <c r="J1351" s="380">
        <v>0</v>
      </c>
      <c r="K1351" s="378" t="s">
        <v>6016</v>
      </c>
      <c r="L1351" s="381" t="s">
        <v>6017</v>
      </c>
      <c r="M1351" s="378"/>
    </row>
    <row r="1352" spans="1:14" s="382" customFormat="1" ht="25.5" customHeight="1">
      <c r="A1352" s="378">
        <v>13</v>
      </c>
      <c r="B1352" s="379"/>
      <c r="C1352" s="378" t="s">
        <v>6018</v>
      </c>
      <c r="D1352" s="378" t="s">
        <v>6019</v>
      </c>
      <c r="E1352" s="378" t="s">
        <v>6020</v>
      </c>
      <c r="F1352" s="378" t="s">
        <v>6021</v>
      </c>
      <c r="G1352" s="378" t="s">
        <v>160</v>
      </c>
      <c r="H1352" s="380">
        <v>19455</v>
      </c>
      <c r="I1352" s="380">
        <v>0</v>
      </c>
      <c r="J1352" s="383">
        <v>0</v>
      </c>
      <c r="K1352" s="379">
        <v>43227</v>
      </c>
      <c r="L1352" s="381" t="s">
        <v>6022</v>
      </c>
      <c r="M1352" s="378"/>
      <c r="N1352" s="384"/>
    </row>
    <row r="1353" spans="1:14" s="382" customFormat="1" ht="25.5" customHeight="1">
      <c r="A1353" s="378">
        <v>14</v>
      </c>
      <c r="B1353" s="379"/>
      <c r="C1353" s="378" t="s">
        <v>6023</v>
      </c>
      <c r="D1353" s="378" t="s">
        <v>6008</v>
      </c>
      <c r="E1353" s="378" t="s">
        <v>6024</v>
      </c>
      <c r="F1353" s="378" t="s">
        <v>6025</v>
      </c>
      <c r="G1353" s="378" t="s">
        <v>5986</v>
      </c>
      <c r="H1353" s="380">
        <v>34024.015</v>
      </c>
      <c r="I1353" s="380">
        <v>0</v>
      </c>
      <c r="J1353" s="383">
        <v>0</v>
      </c>
      <c r="K1353" s="379">
        <v>43715</v>
      </c>
      <c r="L1353" s="381" t="s">
        <v>6026</v>
      </c>
      <c r="M1353" s="378"/>
      <c r="N1353" s="384"/>
    </row>
    <row r="1354" spans="1:14" s="382" customFormat="1" ht="25.5" customHeight="1">
      <c r="A1354" s="378">
        <v>15</v>
      </c>
      <c r="B1354" s="379"/>
      <c r="C1354" s="378" t="s">
        <v>6027</v>
      </c>
      <c r="D1354" s="378" t="s">
        <v>5967</v>
      </c>
      <c r="E1354" s="378" t="s">
        <v>6028</v>
      </c>
      <c r="F1354" s="378" t="s">
        <v>6029</v>
      </c>
      <c r="G1354" s="378" t="s">
        <v>5986</v>
      </c>
      <c r="H1354" s="380">
        <v>29271</v>
      </c>
      <c r="I1354" s="380">
        <v>0</v>
      </c>
      <c r="J1354" s="383">
        <v>0</v>
      </c>
      <c r="K1354" s="379" t="s">
        <v>6030</v>
      </c>
      <c r="L1354" s="381" t="s">
        <v>6031</v>
      </c>
      <c r="M1354" s="378"/>
      <c r="N1354" s="384"/>
    </row>
    <row r="1355" spans="1:14" s="382" customFormat="1" ht="25.5" customHeight="1">
      <c r="A1355" s="378">
        <v>16</v>
      </c>
      <c r="B1355" s="379"/>
      <c r="C1355" s="378" t="s">
        <v>6032</v>
      </c>
      <c r="D1355" s="378" t="s">
        <v>5973</v>
      </c>
      <c r="E1355" s="378" t="s">
        <v>6033</v>
      </c>
      <c r="F1355" s="378" t="s">
        <v>6034</v>
      </c>
      <c r="G1355" s="378" t="s">
        <v>5986</v>
      </c>
      <c r="H1355" s="380">
        <v>73739.658</v>
      </c>
      <c r="I1355" s="380">
        <v>0</v>
      </c>
      <c r="J1355" s="383">
        <v>0</v>
      </c>
      <c r="K1355" s="379" t="s">
        <v>6035</v>
      </c>
      <c r="L1355" s="381" t="s">
        <v>6036</v>
      </c>
      <c r="M1355" s="378"/>
      <c r="N1355" s="384"/>
    </row>
    <row r="1356" spans="1:14" s="382" customFormat="1" ht="25.5" customHeight="1">
      <c r="A1356" s="378">
        <v>17</v>
      </c>
      <c r="B1356" s="379"/>
      <c r="C1356" s="378" t="s">
        <v>6037</v>
      </c>
      <c r="D1356" s="378" t="s">
        <v>5980</v>
      </c>
      <c r="E1356" s="378" t="s">
        <v>6038</v>
      </c>
      <c r="F1356" s="378" t="s">
        <v>6039</v>
      </c>
      <c r="G1356" s="378" t="s">
        <v>5986</v>
      </c>
      <c r="H1356" s="380">
        <v>9616</v>
      </c>
      <c r="I1356" s="380">
        <v>0</v>
      </c>
      <c r="J1356" s="383">
        <v>0</v>
      </c>
      <c r="K1356" s="379">
        <v>43533</v>
      </c>
      <c r="L1356" s="381" t="s">
        <v>6040</v>
      </c>
      <c r="M1356" s="378"/>
      <c r="N1356" s="384"/>
    </row>
    <row r="1357" spans="1:14" s="382" customFormat="1" ht="25.5" customHeight="1">
      <c r="A1357" s="378">
        <v>18</v>
      </c>
      <c r="B1357" s="379"/>
      <c r="C1357" s="378" t="s">
        <v>6041</v>
      </c>
      <c r="D1357" s="378" t="s">
        <v>6042</v>
      </c>
      <c r="E1357" s="378" t="s">
        <v>6043</v>
      </c>
      <c r="F1357" s="378" t="s">
        <v>6044</v>
      </c>
      <c r="G1357" s="378" t="s">
        <v>6045</v>
      </c>
      <c r="H1357" s="380">
        <v>13070</v>
      </c>
      <c r="I1357" s="380">
        <v>0</v>
      </c>
      <c r="J1357" s="383">
        <v>0</v>
      </c>
      <c r="K1357" s="379" t="s">
        <v>6046</v>
      </c>
      <c r="L1357" s="378" t="s">
        <v>6047</v>
      </c>
      <c r="M1357" s="378"/>
      <c r="N1357" s="384"/>
    </row>
    <row r="1358" spans="1:14" s="382" customFormat="1" ht="25.5" customHeight="1">
      <c r="A1358" s="378">
        <v>19</v>
      </c>
      <c r="B1358" s="379"/>
      <c r="C1358" s="378" t="s">
        <v>6048</v>
      </c>
      <c r="D1358" s="378" t="s">
        <v>6049</v>
      </c>
      <c r="E1358" s="378" t="s">
        <v>6050</v>
      </c>
      <c r="F1358" s="378" t="s">
        <v>6051</v>
      </c>
      <c r="G1358" s="378" t="s">
        <v>6052</v>
      </c>
      <c r="H1358" s="380">
        <v>8000</v>
      </c>
      <c r="I1358" s="380">
        <v>0</v>
      </c>
      <c r="J1358" s="383">
        <v>0</v>
      </c>
      <c r="K1358" s="379" t="s">
        <v>6000</v>
      </c>
      <c r="L1358" s="381" t="s">
        <v>6053</v>
      </c>
      <c r="M1358" s="378"/>
      <c r="N1358" s="384"/>
    </row>
    <row r="1359" spans="1:17" s="388" customFormat="1" ht="25.5" customHeight="1">
      <c r="A1359" s="378">
        <v>20</v>
      </c>
      <c r="B1359" s="379"/>
      <c r="C1359" s="385" t="s">
        <v>6054</v>
      </c>
      <c r="D1359" s="385" t="s">
        <v>6003</v>
      </c>
      <c r="E1359" s="378" t="s">
        <v>6055</v>
      </c>
      <c r="F1359" s="385" t="s">
        <v>6056</v>
      </c>
      <c r="G1359" s="385" t="s">
        <v>6057</v>
      </c>
      <c r="H1359" s="386">
        <v>21288064.551</v>
      </c>
      <c r="I1359" s="380">
        <v>0</v>
      </c>
      <c r="J1359" s="386">
        <v>0</v>
      </c>
      <c r="K1359" s="385" t="s">
        <v>4394</v>
      </c>
      <c r="L1359" s="387" t="s">
        <v>6058</v>
      </c>
      <c r="M1359" s="385"/>
      <c r="O1359" s="382"/>
      <c r="P1359" s="382"/>
      <c r="Q1359" s="382"/>
    </row>
    <row r="1360" spans="1:17" s="388" customFormat="1" ht="25.5" customHeight="1">
      <c r="A1360" s="378">
        <v>21</v>
      </c>
      <c r="B1360" s="379"/>
      <c r="C1360" s="385" t="s">
        <v>6002</v>
      </c>
      <c r="D1360" s="385" t="s">
        <v>6003</v>
      </c>
      <c r="E1360" s="378" t="s">
        <v>6059</v>
      </c>
      <c r="F1360" s="385" t="s">
        <v>6060</v>
      </c>
      <c r="G1360" s="385" t="s">
        <v>6057</v>
      </c>
      <c r="H1360" s="386">
        <v>18024832</v>
      </c>
      <c r="I1360" s="380">
        <v>0</v>
      </c>
      <c r="J1360" s="386">
        <v>0</v>
      </c>
      <c r="K1360" s="385" t="s">
        <v>6061</v>
      </c>
      <c r="L1360" s="387" t="s">
        <v>6062</v>
      </c>
      <c r="M1360" s="385"/>
      <c r="O1360" s="382"/>
      <c r="P1360" s="382"/>
      <c r="Q1360" s="382"/>
    </row>
    <row r="1361" spans="1:17" s="388" customFormat="1" ht="25.5" customHeight="1">
      <c r="A1361" s="378">
        <v>22</v>
      </c>
      <c r="B1361" s="379"/>
      <c r="C1361" s="385" t="s">
        <v>6063</v>
      </c>
      <c r="D1361" s="385" t="s">
        <v>6064</v>
      </c>
      <c r="E1361" s="378" t="s">
        <v>6065</v>
      </c>
      <c r="F1361" s="385" t="s">
        <v>6066</v>
      </c>
      <c r="G1361" s="385" t="s">
        <v>37</v>
      </c>
      <c r="H1361" s="386">
        <v>39270</v>
      </c>
      <c r="I1361" s="380">
        <v>0</v>
      </c>
      <c r="J1361" s="386">
        <v>0</v>
      </c>
      <c r="K1361" s="385" t="s">
        <v>6030</v>
      </c>
      <c r="L1361" s="387" t="s">
        <v>6067</v>
      </c>
      <c r="M1361" s="385"/>
      <c r="O1361" s="382"/>
      <c r="P1361" s="382"/>
      <c r="Q1361" s="382"/>
    </row>
    <row r="1362" spans="1:13" s="382" customFormat="1" ht="25.5" customHeight="1">
      <c r="A1362" s="378">
        <v>23</v>
      </c>
      <c r="B1362" s="379"/>
      <c r="C1362" s="378" t="s">
        <v>6068</v>
      </c>
      <c r="D1362" s="378" t="s">
        <v>5980</v>
      </c>
      <c r="E1362" s="378" t="s">
        <v>6069</v>
      </c>
      <c r="F1362" s="378" t="s">
        <v>6070</v>
      </c>
      <c r="G1362" s="378" t="s">
        <v>6057</v>
      </c>
      <c r="H1362" s="380">
        <v>18960005.494</v>
      </c>
      <c r="I1362" s="380">
        <v>0</v>
      </c>
      <c r="J1362" s="380">
        <v>0</v>
      </c>
      <c r="K1362" s="378" t="s">
        <v>6030</v>
      </c>
      <c r="L1362" s="381" t="s">
        <v>6071</v>
      </c>
      <c r="M1362" s="378"/>
    </row>
    <row r="1363" spans="1:13" s="382" customFormat="1" ht="25.5" customHeight="1">
      <c r="A1363" s="378">
        <v>24</v>
      </c>
      <c r="B1363" s="379"/>
      <c r="C1363" s="378" t="s">
        <v>6072</v>
      </c>
      <c r="D1363" s="378" t="s">
        <v>6073</v>
      </c>
      <c r="E1363" s="378" t="s">
        <v>6074</v>
      </c>
      <c r="F1363" s="378" t="s">
        <v>6075</v>
      </c>
      <c r="G1363" s="378" t="s">
        <v>780</v>
      </c>
      <c r="H1363" s="380">
        <v>1250</v>
      </c>
      <c r="I1363" s="380">
        <v>0</v>
      </c>
      <c r="J1363" s="380">
        <v>0</v>
      </c>
      <c r="K1363" s="378" t="s">
        <v>6030</v>
      </c>
      <c r="L1363" s="381" t="s">
        <v>6076</v>
      </c>
      <c r="M1363" s="378"/>
    </row>
    <row r="1364" spans="1:13" s="382" customFormat="1" ht="25.5" customHeight="1">
      <c r="A1364" s="378">
        <v>25</v>
      </c>
      <c r="B1364" s="379"/>
      <c r="C1364" s="378" t="s">
        <v>6077</v>
      </c>
      <c r="D1364" s="378" t="s">
        <v>6073</v>
      </c>
      <c r="E1364" s="378" t="s">
        <v>6078</v>
      </c>
      <c r="F1364" s="378" t="s">
        <v>6079</v>
      </c>
      <c r="G1364" s="378" t="s">
        <v>6080</v>
      </c>
      <c r="H1364" s="380">
        <v>559705</v>
      </c>
      <c r="I1364" s="380">
        <v>0</v>
      </c>
      <c r="J1364" s="380">
        <v>0</v>
      </c>
      <c r="K1364" s="378" t="s">
        <v>6030</v>
      </c>
      <c r="L1364" s="381" t="s">
        <v>6081</v>
      </c>
      <c r="M1364" s="378"/>
    </row>
    <row r="1365" spans="1:13" s="382" customFormat="1" ht="25.5" customHeight="1">
      <c r="A1365" s="378">
        <v>26</v>
      </c>
      <c r="B1365" s="379"/>
      <c r="C1365" s="378" t="s">
        <v>6077</v>
      </c>
      <c r="D1365" s="378" t="s">
        <v>6073</v>
      </c>
      <c r="E1365" s="378" t="s">
        <v>6082</v>
      </c>
      <c r="F1365" s="378" t="s">
        <v>6083</v>
      </c>
      <c r="G1365" s="378" t="s">
        <v>37</v>
      </c>
      <c r="H1365" s="380">
        <v>3221.928</v>
      </c>
      <c r="I1365" s="380">
        <v>0</v>
      </c>
      <c r="J1365" s="380">
        <v>0</v>
      </c>
      <c r="K1365" s="378" t="s">
        <v>5953</v>
      </c>
      <c r="L1365" s="381" t="s">
        <v>6084</v>
      </c>
      <c r="M1365" s="378"/>
    </row>
    <row r="1366" spans="1:13" s="382" customFormat="1" ht="25.5" customHeight="1">
      <c r="A1366" s="378">
        <v>27</v>
      </c>
      <c r="B1366" s="379"/>
      <c r="C1366" s="378" t="s">
        <v>6077</v>
      </c>
      <c r="D1366" s="378" t="s">
        <v>6073</v>
      </c>
      <c r="E1366" s="378" t="s">
        <v>6085</v>
      </c>
      <c r="F1366" s="378" t="s">
        <v>6083</v>
      </c>
      <c r="G1366" s="378" t="s">
        <v>6086</v>
      </c>
      <c r="H1366" s="380">
        <v>257754</v>
      </c>
      <c r="I1366" s="380">
        <v>0</v>
      </c>
      <c r="J1366" s="380">
        <v>0</v>
      </c>
      <c r="K1366" s="378" t="s">
        <v>4394</v>
      </c>
      <c r="L1366" s="381" t="s">
        <v>6087</v>
      </c>
      <c r="M1366" s="378"/>
    </row>
    <row r="1367" spans="1:13" s="382" customFormat="1" ht="25.5" customHeight="1">
      <c r="A1367" s="378">
        <v>28</v>
      </c>
      <c r="B1367" s="379"/>
      <c r="C1367" s="378" t="s">
        <v>6088</v>
      </c>
      <c r="D1367" s="378" t="s">
        <v>6089</v>
      </c>
      <c r="E1367" s="378" t="s">
        <v>6090</v>
      </c>
      <c r="F1367" s="378" t="s">
        <v>6091</v>
      </c>
      <c r="G1367" s="378" t="s">
        <v>61</v>
      </c>
      <c r="H1367" s="380">
        <v>10000</v>
      </c>
      <c r="I1367" s="380">
        <v>0</v>
      </c>
      <c r="J1367" s="380">
        <v>0</v>
      </c>
      <c r="K1367" s="378">
        <v>43378</v>
      </c>
      <c r="L1367" s="381" t="s">
        <v>6092</v>
      </c>
      <c r="M1367" s="378"/>
    </row>
    <row r="1368" spans="1:13" s="382" customFormat="1" ht="25.5" customHeight="1">
      <c r="A1368" s="378">
        <v>29</v>
      </c>
      <c r="B1368" s="379"/>
      <c r="C1368" s="378" t="s">
        <v>6093</v>
      </c>
      <c r="D1368" s="378" t="s">
        <v>6064</v>
      </c>
      <c r="E1368" s="378" t="s">
        <v>6094</v>
      </c>
      <c r="F1368" s="378" t="s">
        <v>6095</v>
      </c>
      <c r="G1368" s="378" t="s">
        <v>6096</v>
      </c>
      <c r="H1368" s="380">
        <v>909000</v>
      </c>
      <c r="I1368" s="380">
        <v>0</v>
      </c>
      <c r="J1368" s="380">
        <v>0</v>
      </c>
      <c r="K1368" s="378" t="s">
        <v>6030</v>
      </c>
      <c r="L1368" s="378" t="s">
        <v>6097</v>
      </c>
      <c r="M1368" s="378"/>
    </row>
    <row r="1369" spans="1:13" s="382" customFormat="1" ht="25.5" customHeight="1">
      <c r="A1369" s="378">
        <v>30</v>
      </c>
      <c r="B1369" s="379"/>
      <c r="C1369" s="378" t="s">
        <v>6098</v>
      </c>
      <c r="D1369" s="378" t="s">
        <v>6049</v>
      </c>
      <c r="E1369" s="378" t="s">
        <v>6099</v>
      </c>
      <c r="F1369" s="378" t="s">
        <v>6100</v>
      </c>
      <c r="G1369" s="378" t="s">
        <v>6101</v>
      </c>
      <c r="H1369" s="380">
        <v>20000</v>
      </c>
      <c r="I1369" s="380">
        <v>0</v>
      </c>
      <c r="J1369" s="380">
        <v>0</v>
      </c>
      <c r="K1369" s="378" t="s">
        <v>6016</v>
      </c>
      <c r="L1369" s="378" t="s">
        <v>6102</v>
      </c>
      <c r="M1369" s="378"/>
    </row>
    <row r="1370" spans="1:13" s="382" customFormat="1" ht="25.5" customHeight="1">
      <c r="A1370" s="378">
        <v>31</v>
      </c>
      <c r="B1370" s="379"/>
      <c r="C1370" s="378" t="s">
        <v>6103</v>
      </c>
      <c r="D1370" s="378" t="s">
        <v>6073</v>
      </c>
      <c r="E1370" s="378" t="s">
        <v>6104</v>
      </c>
      <c r="F1370" s="378" t="s">
        <v>6105</v>
      </c>
      <c r="G1370" s="378" t="s">
        <v>160</v>
      </c>
      <c r="H1370" s="380">
        <v>537.5</v>
      </c>
      <c r="I1370" s="380">
        <v>0</v>
      </c>
      <c r="J1370" s="380">
        <v>0</v>
      </c>
      <c r="K1370" s="378" t="s">
        <v>6030</v>
      </c>
      <c r="L1370" s="381" t="s">
        <v>6106</v>
      </c>
      <c r="M1370" s="378"/>
    </row>
    <row r="1371" spans="1:13" s="382" customFormat="1" ht="25.5" customHeight="1">
      <c r="A1371" s="378">
        <v>32</v>
      </c>
      <c r="B1371" s="379"/>
      <c r="C1371" s="378" t="s">
        <v>6018</v>
      </c>
      <c r="D1371" s="378" t="s">
        <v>6073</v>
      </c>
      <c r="E1371" s="378" t="s">
        <v>6107</v>
      </c>
      <c r="F1371" s="378" t="s">
        <v>6108</v>
      </c>
      <c r="G1371" s="378" t="s">
        <v>6109</v>
      </c>
      <c r="H1371" s="380">
        <v>2291158.783</v>
      </c>
      <c r="I1371" s="380">
        <v>0</v>
      </c>
      <c r="J1371" s="380">
        <v>0</v>
      </c>
      <c r="K1371" s="378" t="s">
        <v>6016</v>
      </c>
      <c r="L1371" s="381" t="s">
        <v>6110</v>
      </c>
      <c r="M1371" s="378"/>
    </row>
    <row r="1372" spans="1:13" s="382" customFormat="1" ht="25.5" customHeight="1">
      <c r="A1372" s="378">
        <v>33</v>
      </c>
      <c r="B1372" s="379"/>
      <c r="C1372" s="378" t="s">
        <v>6111</v>
      </c>
      <c r="D1372" s="378" t="s">
        <v>6112</v>
      </c>
      <c r="E1372" s="378" t="s">
        <v>6113</v>
      </c>
      <c r="F1372" s="378" t="s">
        <v>6114</v>
      </c>
      <c r="G1372" s="378" t="s">
        <v>61</v>
      </c>
      <c r="H1372" s="380">
        <v>2000</v>
      </c>
      <c r="I1372" s="380">
        <v>0</v>
      </c>
      <c r="J1372" s="380">
        <v>0</v>
      </c>
      <c r="K1372" s="378">
        <v>43652</v>
      </c>
      <c r="L1372" s="381" t="s">
        <v>6115</v>
      </c>
      <c r="M1372" s="378"/>
    </row>
    <row r="1373" spans="1:13" s="382" customFormat="1" ht="25.5" customHeight="1">
      <c r="A1373" s="378">
        <v>34</v>
      </c>
      <c r="B1373" s="379"/>
      <c r="C1373" s="378" t="s">
        <v>6116</v>
      </c>
      <c r="D1373" s="378" t="s">
        <v>6073</v>
      </c>
      <c r="E1373" s="378" t="s">
        <v>6117</v>
      </c>
      <c r="F1373" s="378" t="s">
        <v>6118</v>
      </c>
      <c r="G1373" s="378" t="s">
        <v>37</v>
      </c>
      <c r="H1373" s="380">
        <v>7000</v>
      </c>
      <c r="I1373" s="380">
        <v>0</v>
      </c>
      <c r="J1373" s="380">
        <v>0</v>
      </c>
      <c r="K1373" s="378" t="s">
        <v>6119</v>
      </c>
      <c r="L1373" s="381" t="s">
        <v>6120</v>
      </c>
      <c r="M1373" s="378"/>
    </row>
    <row r="1374" spans="1:13" s="382" customFormat="1" ht="25.5" customHeight="1">
      <c r="A1374" s="378">
        <v>35</v>
      </c>
      <c r="B1374" s="379"/>
      <c r="C1374" s="378" t="s">
        <v>6116</v>
      </c>
      <c r="D1374" s="378" t="s">
        <v>6073</v>
      </c>
      <c r="E1374" s="378" t="s">
        <v>6121</v>
      </c>
      <c r="F1374" s="378" t="s">
        <v>6118</v>
      </c>
      <c r="G1374" s="378" t="s">
        <v>6122</v>
      </c>
      <c r="H1374" s="380">
        <v>60000</v>
      </c>
      <c r="I1374" s="380">
        <v>0</v>
      </c>
      <c r="J1374" s="380">
        <v>0</v>
      </c>
      <c r="K1374" s="378" t="s">
        <v>6119</v>
      </c>
      <c r="L1374" s="381" t="s">
        <v>6123</v>
      </c>
      <c r="M1374" s="378"/>
    </row>
    <row r="1375" spans="1:13" s="382" customFormat="1" ht="25.5" customHeight="1">
      <c r="A1375" s="378">
        <v>36</v>
      </c>
      <c r="B1375" s="379"/>
      <c r="C1375" s="378" t="s">
        <v>6116</v>
      </c>
      <c r="D1375" s="378" t="s">
        <v>6073</v>
      </c>
      <c r="E1375" s="378" t="s">
        <v>6124</v>
      </c>
      <c r="F1375" s="378" t="s">
        <v>6118</v>
      </c>
      <c r="G1375" s="378" t="s">
        <v>6125</v>
      </c>
      <c r="H1375" s="380">
        <v>100000</v>
      </c>
      <c r="I1375" s="380">
        <v>0</v>
      </c>
      <c r="J1375" s="380">
        <v>0</v>
      </c>
      <c r="K1375" s="378" t="s">
        <v>6119</v>
      </c>
      <c r="L1375" s="381" t="s">
        <v>6126</v>
      </c>
      <c r="M1375" s="378"/>
    </row>
    <row r="1376" spans="1:13" s="382" customFormat="1" ht="25.5" customHeight="1">
      <c r="A1376" s="378">
        <v>37</v>
      </c>
      <c r="B1376" s="379"/>
      <c r="C1376" s="378" t="s">
        <v>6127</v>
      </c>
      <c r="D1376" s="378" t="s">
        <v>6073</v>
      </c>
      <c r="E1376" s="378" t="s">
        <v>6128</v>
      </c>
      <c r="F1376" s="378" t="s">
        <v>6129</v>
      </c>
      <c r="G1376" s="378" t="s">
        <v>37</v>
      </c>
      <c r="H1376" s="380">
        <v>140659</v>
      </c>
      <c r="I1376" s="380">
        <v>0</v>
      </c>
      <c r="J1376" s="380">
        <v>0</v>
      </c>
      <c r="K1376" s="378" t="s">
        <v>6030</v>
      </c>
      <c r="L1376" s="378" t="s">
        <v>6130</v>
      </c>
      <c r="M1376" s="378"/>
    </row>
    <row r="1377" spans="1:13" s="382" customFormat="1" ht="25.5" customHeight="1">
      <c r="A1377" s="378">
        <v>38</v>
      </c>
      <c r="B1377" s="379"/>
      <c r="C1377" s="378" t="s">
        <v>6131</v>
      </c>
      <c r="D1377" s="378" t="s">
        <v>6073</v>
      </c>
      <c r="E1377" s="378" t="s">
        <v>6132</v>
      </c>
      <c r="F1377" s="378" t="s">
        <v>6133</v>
      </c>
      <c r="G1377" s="378" t="s">
        <v>37</v>
      </c>
      <c r="H1377" s="380">
        <v>65352</v>
      </c>
      <c r="I1377" s="380">
        <v>0</v>
      </c>
      <c r="J1377" s="380">
        <v>0</v>
      </c>
      <c r="K1377" s="378">
        <v>43686</v>
      </c>
      <c r="L1377" s="381" t="s">
        <v>6134</v>
      </c>
      <c r="M1377" s="378"/>
    </row>
    <row r="1378" spans="1:13" s="382" customFormat="1" ht="25.5" customHeight="1">
      <c r="A1378" s="378">
        <v>39</v>
      </c>
      <c r="B1378" s="379"/>
      <c r="C1378" s="378" t="s">
        <v>6131</v>
      </c>
      <c r="D1378" s="378" t="s">
        <v>6073</v>
      </c>
      <c r="E1378" s="378" t="s">
        <v>6135</v>
      </c>
      <c r="F1378" s="378" t="s">
        <v>6133</v>
      </c>
      <c r="G1378" s="378" t="s">
        <v>6136</v>
      </c>
      <c r="H1378" s="380">
        <v>430331</v>
      </c>
      <c r="I1378" s="380">
        <v>0</v>
      </c>
      <c r="J1378" s="380">
        <v>0</v>
      </c>
      <c r="K1378" s="378">
        <v>43686</v>
      </c>
      <c r="L1378" s="381" t="s">
        <v>6137</v>
      </c>
      <c r="M1378" s="378"/>
    </row>
    <row r="1379" spans="1:13" s="382" customFormat="1" ht="25.5" customHeight="1">
      <c r="A1379" s="378">
        <v>40</v>
      </c>
      <c r="B1379" s="379"/>
      <c r="C1379" s="378" t="s">
        <v>6138</v>
      </c>
      <c r="D1379" s="378" t="s">
        <v>6139</v>
      </c>
      <c r="E1379" s="378" t="s">
        <v>6140</v>
      </c>
      <c r="F1379" s="378" t="s">
        <v>6141</v>
      </c>
      <c r="G1379" s="378" t="s">
        <v>6142</v>
      </c>
      <c r="H1379" s="380">
        <v>28957811</v>
      </c>
      <c r="I1379" s="380">
        <v>0</v>
      </c>
      <c r="J1379" s="380">
        <v>0</v>
      </c>
      <c r="K1379" s="378">
        <v>43346</v>
      </c>
      <c r="L1379" s="381" t="s">
        <v>6143</v>
      </c>
      <c r="M1379" s="378"/>
    </row>
    <row r="1380" spans="1:13" s="382" customFormat="1" ht="25.5" customHeight="1">
      <c r="A1380" s="378">
        <v>41</v>
      </c>
      <c r="B1380" s="379"/>
      <c r="C1380" s="378" t="s">
        <v>6144</v>
      </c>
      <c r="D1380" s="378" t="s">
        <v>6145</v>
      </c>
      <c r="E1380" s="378" t="s">
        <v>6146</v>
      </c>
      <c r="F1380" s="378" t="s">
        <v>6147</v>
      </c>
      <c r="G1380" s="378" t="s">
        <v>37</v>
      </c>
      <c r="H1380" s="380">
        <v>4640</v>
      </c>
      <c r="I1380" s="380">
        <v>0</v>
      </c>
      <c r="J1380" s="380">
        <v>0</v>
      </c>
      <c r="K1380" s="378" t="s">
        <v>6148</v>
      </c>
      <c r="L1380" s="381" t="s">
        <v>6149</v>
      </c>
      <c r="M1380" s="378"/>
    </row>
    <row r="1381" spans="1:13" s="382" customFormat="1" ht="25.5" customHeight="1">
      <c r="A1381" s="378">
        <v>42</v>
      </c>
      <c r="B1381" s="379"/>
      <c r="C1381" s="378" t="s">
        <v>6150</v>
      </c>
      <c r="D1381" s="378" t="s">
        <v>6139</v>
      </c>
      <c r="E1381" s="378" t="s">
        <v>6151</v>
      </c>
      <c r="F1381" s="378" t="s">
        <v>6152</v>
      </c>
      <c r="G1381" s="378" t="s">
        <v>6153</v>
      </c>
      <c r="H1381" s="380">
        <v>416605</v>
      </c>
      <c r="I1381" s="380">
        <v>0</v>
      </c>
      <c r="J1381" s="380">
        <v>0</v>
      </c>
      <c r="K1381" s="378">
        <v>43227</v>
      </c>
      <c r="L1381" s="381" t="s">
        <v>6154</v>
      </c>
      <c r="M1381" s="378"/>
    </row>
    <row r="1382" spans="1:13" s="382" customFormat="1" ht="25.5" customHeight="1">
      <c r="A1382" s="378">
        <v>43</v>
      </c>
      <c r="B1382" s="379"/>
      <c r="C1382" s="378" t="s">
        <v>6155</v>
      </c>
      <c r="D1382" s="378" t="s">
        <v>6156</v>
      </c>
      <c r="E1382" s="378" t="s">
        <v>6157</v>
      </c>
      <c r="F1382" s="378" t="s">
        <v>6158</v>
      </c>
      <c r="G1382" s="378" t="s">
        <v>1022</v>
      </c>
      <c r="H1382" s="380">
        <v>15000</v>
      </c>
      <c r="I1382" s="380">
        <v>0</v>
      </c>
      <c r="J1382" s="380">
        <v>0</v>
      </c>
      <c r="K1382" s="378" t="s">
        <v>6159</v>
      </c>
      <c r="L1382" s="378" t="s">
        <v>6160</v>
      </c>
      <c r="M1382" s="378"/>
    </row>
    <row r="1383" spans="1:13" s="382" customFormat="1" ht="25.5" customHeight="1">
      <c r="A1383" s="378">
        <v>44</v>
      </c>
      <c r="B1383" s="379"/>
      <c r="C1383" s="378" t="s">
        <v>6161</v>
      </c>
      <c r="D1383" s="378" t="s">
        <v>6073</v>
      </c>
      <c r="E1383" s="378" t="s">
        <v>6162</v>
      </c>
      <c r="F1383" s="378" t="s">
        <v>6163</v>
      </c>
      <c r="G1383" s="378" t="s">
        <v>6164</v>
      </c>
      <c r="H1383" s="380">
        <v>76500</v>
      </c>
      <c r="I1383" s="380">
        <v>0</v>
      </c>
      <c r="J1383" s="380">
        <v>0</v>
      </c>
      <c r="K1383" s="378">
        <v>43805</v>
      </c>
      <c r="L1383" s="381" t="s">
        <v>6165</v>
      </c>
      <c r="M1383" s="378"/>
    </row>
    <row r="1384" spans="1:13" s="382" customFormat="1" ht="25.5" customHeight="1">
      <c r="A1384" s="378">
        <v>45</v>
      </c>
      <c r="B1384" s="379"/>
      <c r="C1384" s="378" t="s">
        <v>6166</v>
      </c>
      <c r="D1384" s="378" t="s">
        <v>6145</v>
      </c>
      <c r="E1384" s="378" t="s">
        <v>6167</v>
      </c>
      <c r="F1384" s="378" t="s">
        <v>6168</v>
      </c>
      <c r="G1384" s="378" t="s">
        <v>6169</v>
      </c>
      <c r="H1384" s="380">
        <v>5200</v>
      </c>
      <c r="I1384" s="374">
        <v>0</v>
      </c>
      <c r="J1384" s="380">
        <v>0</v>
      </c>
      <c r="K1384" s="378">
        <v>43591</v>
      </c>
      <c r="L1384" s="381" t="s">
        <v>6170</v>
      </c>
      <c r="M1384" s="378"/>
    </row>
    <row r="1385" spans="1:13" s="382" customFormat="1" ht="25.5" customHeight="1">
      <c r="A1385" s="378">
        <v>46</v>
      </c>
      <c r="B1385" s="379"/>
      <c r="C1385" s="378" t="s">
        <v>6171</v>
      </c>
      <c r="D1385" s="378" t="s">
        <v>6073</v>
      </c>
      <c r="E1385" s="378" t="s">
        <v>6172</v>
      </c>
      <c r="F1385" s="378" t="s">
        <v>6173</v>
      </c>
      <c r="G1385" s="378" t="s">
        <v>6174</v>
      </c>
      <c r="H1385" s="380">
        <v>38659653.881</v>
      </c>
      <c r="I1385" s="374">
        <v>0</v>
      </c>
      <c r="J1385" s="380">
        <v>0</v>
      </c>
      <c r="K1385" s="378" t="s">
        <v>6030</v>
      </c>
      <c r="L1385" s="378" t="s">
        <v>6175</v>
      </c>
      <c r="M1385" s="378"/>
    </row>
    <row r="1386" spans="1:13" s="382" customFormat="1" ht="25.5" customHeight="1">
      <c r="A1386" s="378">
        <v>47</v>
      </c>
      <c r="B1386" s="379"/>
      <c r="C1386" s="378" t="s">
        <v>6176</v>
      </c>
      <c r="D1386" s="378" t="s">
        <v>6177</v>
      </c>
      <c r="E1386" s="378" t="s">
        <v>6178</v>
      </c>
      <c r="F1386" s="378" t="s">
        <v>6179</v>
      </c>
      <c r="G1386" s="378" t="s">
        <v>6174</v>
      </c>
      <c r="H1386" s="380">
        <v>878121</v>
      </c>
      <c r="I1386" s="374">
        <v>0</v>
      </c>
      <c r="J1386" s="380">
        <v>0</v>
      </c>
      <c r="K1386" s="378" t="s">
        <v>4394</v>
      </c>
      <c r="L1386" s="381" t="s">
        <v>6180</v>
      </c>
      <c r="M1386" s="378"/>
    </row>
    <row r="1387" spans="1:13" s="382" customFormat="1" ht="25.5" customHeight="1">
      <c r="A1387" s="378">
        <v>48</v>
      </c>
      <c r="B1387" s="379"/>
      <c r="C1387" s="378" t="s">
        <v>6176</v>
      </c>
      <c r="D1387" s="378" t="s">
        <v>6177</v>
      </c>
      <c r="E1387" s="378" t="s">
        <v>6178</v>
      </c>
      <c r="F1387" s="378" t="s">
        <v>6181</v>
      </c>
      <c r="G1387" s="378" t="s">
        <v>6174</v>
      </c>
      <c r="H1387" s="380">
        <v>36234</v>
      </c>
      <c r="I1387" s="374">
        <v>0</v>
      </c>
      <c r="J1387" s="380">
        <v>0</v>
      </c>
      <c r="K1387" s="378" t="s">
        <v>4394</v>
      </c>
      <c r="L1387" s="381" t="s">
        <v>6182</v>
      </c>
      <c r="M1387" s="378"/>
    </row>
    <row r="1388" spans="1:13" s="382" customFormat="1" ht="25.5" customHeight="1">
      <c r="A1388" s="378">
        <v>49</v>
      </c>
      <c r="B1388" s="378"/>
      <c r="C1388" s="378" t="s">
        <v>6183</v>
      </c>
      <c r="D1388" s="378" t="s">
        <v>6184</v>
      </c>
      <c r="E1388" s="378" t="s">
        <v>6185</v>
      </c>
      <c r="F1388" s="378" t="s">
        <v>6186</v>
      </c>
      <c r="G1388" s="378" t="s">
        <v>2115</v>
      </c>
      <c r="H1388" s="380">
        <v>6000</v>
      </c>
      <c r="I1388" s="374">
        <v>0</v>
      </c>
      <c r="J1388" s="380">
        <v>0</v>
      </c>
      <c r="K1388" s="378" t="s">
        <v>6187</v>
      </c>
      <c r="L1388" s="381" t="s">
        <v>6188</v>
      </c>
      <c r="M1388" s="378"/>
    </row>
    <row r="1389" spans="1:13" s="382" customFormat="1" ht="25.5" customHeight="1">
      <c r="A1389" s="378">
        <v>50</v>
      </c>
      <c r="B1389" s="378"/>
      <c r="C1389" s="378" t="s">
        <v>6189</v>
      </c>
      <c r="D1389" s="378" t="s">
        <v>6089</v>
      </c>
      <c r="E1389" s="378" t="s">
        <v>6190</v>
      </c>
      <c r="F1389" s="378" t="s">
        <v>6191</v>
      </c>
      <c r="G1389" s="378" t="s">
        <v>2115</v>
      </c>
      <c r="H1389" s="380">
        <v>16800</v>
      </c>
      <c r="I1389" s="374">
        <v>0</v>
      </c>
      <c r="J1389" s="380">
        <v>0</v>
      </c>
      <c r="K1389" s="378" t="s">
        <v>5953</v>
      </c>
      <c r="L1389" s="381" t="s">
        <v>6192</v>
      </c>
      <c r="M1389" s="378"/>
    </row>
    <row r="1390" spans="1:13" s="382" customFormat="1" ht="25.5" customHeight="1">
      <c r="A1390" s="378">
        <v>51</v>
      </c>
      <c r="B1390" s="378"/>
      <c r="C1390" s="378" t="s">
        <v>6193</v>
      </c>
      <c r="D1390" s="378" t="s">
        <v>6089</v>
      </c>
      <c r="E1390" s="378" t="s">
        <v>6194</v>
      </c>
      <c r="F1390" s="378" t="s">
        <v>6195</v>
      </c>
      <c r="G1390" s="378" t="s">
        <v>6174</v>
      </c>
      <c r="H1390" s="380">
        <v>10160</v>
      </c>
      <c r="I1390" s="374">
        <v>0</v>
      </c>
      <c r="J1390" s="380">
        <v>0</v>
      </c>
      <c r="K1390" s="378" t="s">
        <v>6196</v>
      </c>
      <c r="L1390" s="378" t="s">
        <v>6197</v>
      </c>
      <c r="M1390" s="378"/>
    </row>
    <row r="1391" spans="1:13" s="382" customFormat="1" ht="25.5" customHeight="1">
      <c r="A1391" s="378">
        <v>52</v>
      </c>
      <c r="B1391" s="378"/>
      <c r="C1391" s="378" t="s">
        <v>6198</v>
      </c>
      <c r="D1391" s="378" t="s">
        <v>6064</v>
      </c>
      <c r="E1391" s="378" t="s">
        <v>6199</v>
      </c>
      <c r="F1391" s="378" t="s">
        <v>6200</v>
      </c>
      <c r="G1391" s="378" t="s">
        <v>346</v>
      </c>
      <c r="H1391" s="380">
        <v>79977.456</v>
      </c>
      <c r="I1391" s="374">
        <v>0</v>
      </c>
      <c r="J1391" s="380">
        <v>0</v>
      </c>
      <c r="K1391" s="378">
        <v>43805</v>
      </c>
      <c r="L1391" s="381" t="s">
        <v>6201</v>
      </c>
      <c r="M1391" s="378"/>
    </row>
    <row r="1392" spans="1:13" s="382" customFormat="1" ht="25.5" customHeight="1">
      <c r="A1392" s="378">
        <v>53</v>
      </c>
      <c r="B1392" s="378"/>
      <c r="C1392" s="378" t="s">
        <v>6202</v>
      </c>
      <c r="D1392" s="378" t="s">
        <v>6145</v>
      </c>
      <c r="E1392" s="378" t="s">
        <v>6203</v>
      </c>
      <c r="F1392" s="378" t="s">
        <v>6204</v>
      </c>
      <c r="G1392" s="378" t="s">
        <v>6205</v>
      </c>
      <c r="H1392" s="380">
        <v>386410</v>
      </c>
      <c r="I1392" s="374">
        <v>0</v>
      </c>
      <c r="J1392" s="380">
        <v>0</v>
      </c>
      <c r="K1392" s="378" t="s">
        <v>6206</v>
      </c>
      <c r="L1392" s="378" t="s">
        <v>6207</v>
      </c>
      <c r="M1392" s="378"/>
    </row>
    <row r="1393" spans="1:13" s="382" customFormat="1" ht="25.5" customHeight="1">
      <c r="A1393" s="378">
        <v>54</v>
      </c>
      <c r="B1393" s="378"/>
      <c r="C1393" s="378" t="s">
        <v>6208</v>
      </c>
      <c r="D1393" s="378" t="s">
        <v>6073</v>
      </c>
      <c r="E1393" s="378" t="s">
        <v>6209</v>
      </c>
      <c r="F1393" s="378" t="s">
        <v>6210</v>
      </c>
      <c r="G1393" s="378" t="s">
        <v>346</v>
      </c>
      <c r="H1393" s="380">
        <v>7043</v>
      </c>
      <c r="I1393" s="374">
        <v>0</v>
      </c>
      <c r="J1393" s="380">
        <v>0</v>
      </c>
      <c r="K1393" s="378" t="s">
        <v>6211</v>
      </c>
      <c r="L1393" s="378" t="s">
        <v>6212</v>
      </c>
      <c r="M1393" s="378"/>
    </row>
    <row r="1394" spans="1:13" s="382" customFormat="1" ht="25.5" customHeight="1">
      <c r="A1394" s="378">
        <v>55</v>
      </c>
      <c r="B1394" s="378"/>
      <c r="C1394" s="378" t="s">
        <v>6213</v>
      </c>
      <c r="D1394" s="378" t="s">
        <v>6139</v>
      </c>
      <c r="E1394" s="378" t="s">
        <v>6214</v>
      </c>
      <c r="F1394" s="378" t="s">
        <v>6215</v>
      </c>
      <c r="G1394" s="378" t="s">
        <v>346</v>
      </c>
      <c r="H1394" s="380">
        <v>1000</v>
      </c>
      <c r="I1394" s="374">
        <v>0</v>
      </c>
      <c r="J1394" s="380">
        <v>0</v>
      </c>
      <c r="K1394" s="378" t="s">
        <v>5977</v>
      </c>
      <c r="L1394" s="378" t="s">
        <v>6216</v>
      </c>
      <c r="M1394" s="378"/>
    </row>
    <row r="1395" spans="1:13" s="382" customFormat="1" ht="25.5" customHeight="1">
      <c r="A1395" s="378">
        <v>56</v>
      </c>
      <c r="B1395" s="378"/>
      <c r="C1395" s="378" t="s">
        <v>6217</v>
      </c>
      <c r="D1395" s="378" t="s">
        <v>6049</v>
      </c>
      <c r="E1395" s="378" t="s">
        <v>6218</v>
      </c>
      <c r="F1395" s="378" t="s">
        <v>6219</v>
      </c>
      <c r="G1395" s="378" t="s">
        <v>6220</v>
      </c>
      <c r="H1395" s="380">
        <v>7606</v>
      </c>
      <c r="I1395" s="374">
        <v>0</v>
      </c>
      <c r="J1395" s="380">
        <v>0</v>
      </c>
      <c r="K1395" s="378" t="s">
        <v>6221</v>
      </c>
      <c r="L1395" s="378" t="s">
        <v>6222</v>
      </c>
      <c r="M1395" s="378"/>
    </row>
    <row r="1396" spans="1:13" s="382" customFormat="1" ht="25.5" customHeight="1">
      <c r="A1396" s="378">
        <v>57</v>
      </c>
      <c r="B1396" s="378"/>
      <c r="C1396" s="378" t="s">
        <v>6013</v>
      </c>
      <c r="D1396" s="378" t="s">
        <v>6073</v>
      </c>
      <c r="E1396" s="378" t="s">
        <v>6223</v>
      </c>
      <c r="F1396" s="378" t="s">
        <v>6224</v>
      </c>
      <c r="G1396" s="378" t="s">
        <v>6136</v>
      </c>
      <c r="H1396" s="380">
        <v>40687970.041</v>
      </c>
      <c r="I1396" s="374">
        <v>0</v>
      </c>
      <c r="J1396" s="380">
        <v>0</v>
      </c>
      <c r="K1396" s="378">
        <v>43354</v>
      </c>
      <c r="L1396" s="381" t="s">
        <v>6225</v>
      </c>
      <c r="M1396" s="378"/>
    </row>
    <row r="1397" spans="1:13" s="382" customFormat="1" ht="25.5" customHeight="1">
      <c r="A1397" s="378">
        <v>58</v>
      </c>
      <c r="B1397" s="378"/>
      <c r="C1397" s="378" t="s">
        <v>6226</v>
      </c>
      <c r="D1397" s="378" t="s">
        <v>6073</v>
      </c>
      <c r="E1397" s="378" t="s">
        <v>6227</v>
      </c>
      <c r="F1397" s="378" t="s">
        <v>6228</v>
      </c>
      <c r="G1397" s="378" t="s">
        <v>346</v>
      </c>
      <c r="H1397" s="380">
        <v>42245</v>
      </c>
      <c r="I1397" s="374">
        <v>0</v>
      </c>
      <c r="J1397" s="380">
        <v>0</v>
      </c>
      <c r="K1397" s="378" t="s">
        <v>6229</v>
      </c>
      <c r="L1397" s="378" t="s">
        <v>6230</v>
      </c>
      <c r="M1397" s="378"/>
    </row>
    <row r="1398" spans="1:13" s="382" customFormat="1" ht="25.5" customHeight="1">
      <c r="A1398" s="378">
        <v>59</v>
      </c>
      <c r="B1398" s="378"/>
      <c r="C1398" s="378" t="s">
        <v>6231</v>
      </c>
      <c r="D1398" s="378" t="s">
        <v>6073</v>
      </c>
      <c r="E1398" s="378" t="s">
        <v>6232</v>
      </c>
      <c r="F1398" s="378" t="s">
        <v>6233</v>
      </c>
      <c r="G1398" s="378" t="s">
        <v>346</v>
      </c>
      <c r="H1398" s="380">
        <v>60755</v>
      </c>
      <c r="I1398" s="374">
        <v>0</v>
      </c>
      <c r="J1398" s="380">
        <v>0</v>
      </c>
      <c r="K1398" s="378" t="s">
        <v>6234</v>
      </c>
      <c r="L1398" s="378" t="s">
        <v>6235</v>
      </c>
      <c r="M1398" s="378"/>
    </row>
    <row r="1399" spans="1:13" s="382" customFormat="1" ht="25.5" customHeight="1">
      <c r="A1399" s="378">
        <v>60</v>
      </c>
      <c r="B1399" s="378"/>
      <c r="C1399" s="378" t="s">
        <v>6231</v>
      </c>
      <c r="D1399" s="378" t="s">
        <v>6073</v>
      </c>
      <c r="E1399" s="378" t="s">
        <v>6232</v>
      </c>
      <c r="F1399" s="378" t="s">
        <v>6236</v>
      </c>
      <c r="G1399" s="378" t="s">
        <v>6136</v>
      </c>
      <c r="H1399" s="380">
        <v>13510148.488</v>
      </c>
      <c r="I1399" s="374">
        <v>0</v>
      </c>
      <c r="J1399" s="380">
        <v>0</v>
      </c>
      <c r="K1399" s="378" t="s">
        <v>6234</v>
      </c>
      <c r="L1399" s="378" t="s">
        <v>6237</v>
      </c>
      <c r="M1399" s="378"/>
    </row>
    <row r="1400" spans="1:13" s="382" customFormat="1" ht="25.5" customHeight="1">
      <c r="A1400" s="378">
        <v>61</v>
      </c>
      <c r="B1400" s="378"/>
      <c r="C1400" s="378" t="s">
        <v>6238</v>
      </c>
      <c r="D1400" s="378" t="s">
        <v>6073</v>
      </c>
      <c r="E1400" s="378" t="s">
        <v>6239</v>
      </c>
      <c r="F1400" s="378" t="s">
        <v>6240</v>
      </c>
      <c r="G1400" s="378" t="s">
        <v>346</v>
      </c>
      <c r="H1400" s="380">
        <v>60729</v>
      </c>
      <c r="I1400" s="374">
        <v>0</v>
      </c>
      <c r="J1400" s="380">
        <v>0</v>
      </c>
      <c r="K1400" s="378" t="s">
        <v>6234</v>
      </c>
      <c r="L1400" s="378" t="s">
        <v>6241</v>
      </c>
      <c r="M1400" s="378"/>
    </row>
    <row r="1401" spans="1:13" s="382" customFormat="1" ht="25.5" customHeight="1">
      <c r="A1401" s="378">
        <v>62</v>
      </c>
      <c r="B1401" s="378"/>
      <c r="C1401" s="378" t="s">
        <v>6238</v>
      </c>
      <c r="D1401" s="378" t="s">
        <v>6073</v>
      </c>
      <c r="E1401" s="378" t="s">
        <v>6239</v>
      </c>
      <c r="F1401" s="378" t="s">
        <v>6242</v>
      </c>
      <c r="G1401" s="378" t="s">
        <v>6136</v>
      </c>
      <c r="H1401" s="380">
        <v>13458272.792</v>
      </c>
      <c r="I1401" s="374">
        <v>0</v>
      </c>
      <c r="J1401" s="380">
        <v>0</v>
      </c>
      <c r="K1401" s="378" t="s">
        <v>6234</v>
      </c>
      <c r="L1401" s="378" t="s">
        <v>6243</v>
      </c>
      <c r="M1401" s="378"/>
    </row>
    <row r="1402" spans="1:17" s="389" customFormat="1" ht="25.5" customHeight="1">
      <c r="A1402" s="378">
        <v>63</v>
      </c>
      <c r="B1402" s="378"/>
      <c r="C1402" s="378" t="s">
        <v>6244</v>
      </c>
      <c r="D1402" s="378" t="s">
        <v>6064</v>
      </c>
      <c r="E1402" s="378" t="s">
        <v>6245</v>
      </c>
      <c r="F1402" s="378" t="s">
        <v>6246</v>
      </c>
      <c r="G1402" s="378" t="s">
        <v>6247</v>
      </c>
      <c r="H1402" s="380">
        <v>52400</v>
      </c>
      <c r="I1402" s="374">
        <v>0</v>
      </c>
      <c r="J1402" s="380">
        <v>0</v>
      </c>
      <c r="K1402" s="378" t="s">
        <v>6248</v>
      </c>
      <c r="L1402" s="378" t="s">
        <v>6249</v>
      </c>
      <c r="M1402" s="378"/>
      <c r="N1402" s="382"/>
      <c r="O1402" s="382"/>
      <c r="P1402" s="382"/>
      <c r="Q1402" s="382"/>
    </row>
    <row r="1403" spans="1:17" s="389" customFormat="1" ht="25.5" customHeight="1">
      <c r="A1403" s="378">
        <v>64</v>
      </c>
      <c r="B1403" s="378"/>
      <c r="C1403" s="378" t="s">
        <v>6250</v>
      </c>
      <c r="D1403" s="378" t="s">
        <v>6073</v>
      </c>
      <c r="E1403" s="378" t="s">
        <v>6251</v>
      </c>
      <c r="F1403" s="378" t="s">
        <v>6252</v>
      </c>
      <c r="G1403" s="378" t="s">
        <v>346</v>
      </c>
      <c r="H1403" s="380">
        <v>48080</v>
      </c>
      <c r="I1403" s="374">
        <v>0</v>
      </c>
      <c r="J1403" s="380">
        <v>0</v>
      </c>
      <c r="K1403" s="378">
        <v>43742</v>
      </c>
      <c r="L1403" s="381" t="s">
        <v>6253</v>
      </c>
      <c r="M1403" s="378"/>
      <c r="N1403" s="382"/>
      <c r="O1403" s="382"/>
      <c r="P1403" s="382"/>
      <c r="Q1403" s="382"/>
    </row>
    <row r="1404" spans="1:17" s="389" customFormat="1" ht="25.5" customHeight="1">
      <c r="A1404" s="378">
        <v>65</v>
      </c>
      <c r="B1404" s="378"/>
      <c r="C1404" s="378" t="s">
        <v>6127</v>
      </c>
      <c r="D1404" s="378" t="s">
        <v>6073</v>
      </c>
      <c r="E1404" s="378" t="s">
        <v>6254</v>
      </c>
      <c r="F1404" s="378" t="s">
        <v>6255</v>
      </c>
      <c r="G1404" s="378" t="s">
        <v>6136</v>
      </c>
      <c r="H1404" s="380">
        <v>7237188.476</v>
      </c>
      <c r="I1404" s="374">
        <v>0</v>
      </c>
      <c r="J1404" s="380">
        <v>0</v>
      </c>
      <c r="K1404" s="378" t="s">
        <v>6256</v>
      </c>
      <c r="L1404" s="378" t="s">
        <v>6257</v>
      </c>
      <c r="M1404" s="378"/>
      <c r="N1404" s="382"/>
      <c r="O1404" s="382"/>
      <c r="P1404" s="382"/>
      <c r="Q1404" s="382"/>
    </row>
    <row r="1405" spans="1:17" s="389" customFormat="1" ht="25.5" customHeight="1">
      <c r="A1405" s="378">
        <v>66</v>
      </c>
      <c r="B1405" s="378"/>
      <c r="C1405" s="378" t="s">
        <v>6258</v>
      </c>
      <c r="D1405" s="378" t="s">
        <v>6064</v>
      </c>
      <c r="E1405" s="378" t="s">
        <v>6259</v>
      </c>
      <c r="F1405" s="378" t="s">
        <v>6260</v>
      </c>
      <c r="G1405" s="378" t="s">
        <v>6136</v>
      </c>
      <c r="H1405" s="380">
        <v>2398872.81</v>
      </c>
      <c r="I1405" s="374">
        <v>0</v>
      </c>
      <c r="J1405" s="380">
        <v>0</v>
      </c>
      <c r="K1405" s="378">
        <v>43805</v>
      </c>
      <c r="L1405" s="381" t="s">
        <v>6261</v>
      </c>
      <c r="M1405" s="378"/>
      <c r="N1405" s="382"/>
      <c r="O1405" s="382"/>
      <c r="P1405" s="382"/>
      <c r="Q1405" s="382"/>
    </row>
    <row r="1406" spans="1:17" s="389" customFormat="1" ht="25.5" customHeight="1">
      <c r="A1406" s="378">
        <v>67</v>
      </c>
      <c r="B1406" s="378"/>
      <c r="C1406" s="378" t="s">
        <v>6262</v>
      </c>
      <c r="D1406" s="378" t="s">
        <v>6263</v>
      </c>
      <c r="E1406" s="378" t="s">
        <v>6264</v>
      </c>
      <c r="F1406" s="378" t="s">
        <v>6265</v>
      </c>
      <c r="G1406" s="378" t="s">
        <v>2115</v>
      </c>
      <c r="H1406" s="380">
        <v>14000</v>
      </c>
      <c r="I1406" s="374">
        <v>0</v>
      </c>
      <c r="J1406" s="380">
        <v>0</v>
      </c>
      <c r="K1406" s="378" t="s">
        <v>6266</v>
      </c>
      <c r="L1406" s="381" t="s">
        <v>6267</v>
      </c>
      <c r="M1406" s="378"/>
      <c r="N1406" s="382"/>
      <c r="O1406" s="382"/>
      <c r="P1406" s="382"/>
      <c r="Q1406" s="382"/>
    </row>
    <row r="1407" spans="1:17" s="389" customFormat="1" ht="25.5" customHeight="1">
      <c r="A1407" s="378">
        <v>68</v>
      </c>
      <c r="B1407" s="378"/>
      <c r="C1407" s="378" t="s">
        <v>6268</v>
      </c>
      <c r="D1407" s="378" t="s">
        <v>6112</v>
      </c>
      <c r="E1407" s="378" t="s">
        <v>6269</v>
      </c>
      <c r="F1407" s="378" t="s">
        <v>6270</v>
      </c>
      <c r="G1407" s="378" t="s">
        <v>6220</v>
      </c>
      <c r="H1407" s="380">
        <v>9580</v>
      </c>
      <c r="I1407" s="374">
        <v>0</v>
      </c>
      <c r="J1407" s="380">
        <v>0</v>
      </c>
      <c r="K1407" s="378">
        <v>43806</v>
      </c>
      <c r="L1407" s="381" t="s">
        <v>6271</v>
      </c>
      <c r="M1407" s="378"/>
      <c r="N1407" s="382"/>
      <c r="O1407" s="382"/>
      <c r="P1407" s="382"/>
      <c r="Q1407" s="382"/>
    </row>
    <row r="1408" spans="1:17" s="389" customFormat="1" ht="25.5" customHeight="1">
      <c r="A1408" s="378">
        <v>69</v>
      </c>
      <c r="B1408" s="378"/>
      <c r="C1408" s="378" t="s">
        <v>6272</v>
      </c>
      <c r="D1408" s="378" t="s">
        <v>6139</v>
      </c>
      <c r="E1408" s="378" t="s">
        <v>6273</v>
      </c>
      <c r="F1408" s="378" t="s">
        <v>6274</v>
      </c>
      <c r="G1408" s="378" t="s">
        <v>6136</v>
      </c>
      <c r="H1408" s="380">
        <v>10257897.748</v>
      </c>
      <c r="I1408" s="374">
        <v>0</v>
      </c>
      <c r="J1408" s="380">
        <v>0</v>
      </c>
      <c r="K1408" s="378" t="s">
        <v>6275</v>
      </c>
      <c r="L1408" s="378" t="s">
        <v>6276</v>
      </c>
      <c r="M1408" s="378"/>
      <c r="N1408" s="382"/>
      <c r="O1408" s="382"/>
      <c r="P1408" s="382"/>
      <c r="Q1408" s="382"/>
    </row>
    <row r="1409" spans="1:17" s="389" customFormat="1" ht="25.5" customHeight="1">
      <c r="A1409" s="378">
        <v>70</v>
      </c>
      <c r="B1409" s="378"/>
      <c r="C1409" s="378" t="s">
        <v>6277</v>
      </c>
      <c r="D1409" s="378" t="s">
        <v>6073</v>
      </c>
      <c r="E1409" s="378" t="s">
        <v>6278</v>
      </c>
      <c r="F1409" s="378" t="s">
        <v>6279</v>
      </c>
      <c r="G1409" s="378" t="s">
        <v>346</v>
      </c>
      <c r="H1409" s="380">
        <v>116297</v>
      </c>
      <c r="I1409" s="374">
        <v>0</v>
      </c>
      <c r="J1409" s="380">
        <v>0</v>
      </c>
      <c r="K1409" s="378" t="s">
        <v>6280</v>
      </c>
      <c r="L1409" s="378" t="s">
        <v>6281</v>
      </c>
      <c r="M1409" s="378"/>
      <c r="N1409" s="382"/>
      <c r="O1409" s="382"/>
      <c r="P1409" s="382"/>
      <c r="Q1409" s="382"/>
    </row>
    <row r="1410" spans="1:17" s="389" customFormat="1" ht="25.5" customHeight="1">
      <c r="A1410" s="378">
        <v>71</v>
      </c>
      <c r="B1410" s="378"/>
      <c r="C1410" s="378" t="s">
        <v>6277</v>
      </c>
      <c r="D1410" s="378" t="s">
        <v>6073</v>
      </c>
      <c r="E1410" s="378" t="s">
        <v>6278</v>
      </c>
      <c r="F1410" s="378" t="s">
        <v>6282</v>
      </c>
      <c r="G1410" s="378" t="s">
        <v>6136</v>
      </c>
      <c r="H1410" s="380">
        <v>8297534.083</v>
      </c>
      <c r="I1410" s="374">
        <v>0</v>
      </c>
      <c r="J1410" s="380">
        <v>0</v>
      </c>
      <c r="K1410" s="378" t="s">
        <v>6280</v>
      </c>
      <c r="L1410" s="378" t="s">
        <v>6283</v>
      </c>
      <c r="M1410" s="378"/>
      <c r="N1410" s="382"/>
      <c r="O1410" s="382"/>
      <c r="P1410" s="382"/>
      <c r="Q1410" s="382"/>
    </row>
    <row r="1411" spans="1:17" s="389" customFormat="1" ht="25.5" customHeight="1">
      <c r="A1411" s="378">
        <v>72</v>
      </c>
      <c r="B1411" s="378"/>
      <c r="C1411" s="378" t="s">
        <v>6284</v>
      </c>
      <c r="D1411" s="378" t="s">
        <v>6073</v>
      </c>
      <c r="E1411" s="378" t="s">
        <v>6285</v>
      </c>
      <c r="F1411" s="378" t="s">
        <v>6286</v>
      </c>
      <c r="G1411" s="378" t="s">
        <v>6136</v>
      </c>
      <c r="H1411" s="380">
        <v>991775</v>
      </c>
      <c r="I1411" s="374">
        <v>0</v>
      </c>
      <c r="J1411" s="380">
        <v>0</v>
      </c>
      <c r="K1411" s="378">
        <v>43533</v>
      </c>
      <c r="L1411" s="381" t="s">
        <v>6287</v>
      </c>
      <c r="M1411" s="378"/>
      <c r="N1411" s="382"/>
      <c r="O1411" s="382"/>
      <c r="P1411" s="382"/>
      <c r="Q1411" s="382"/>
    </row>
    <row r="1412" spans="1:17" s="389" customFormat="1" ht="25.5" customHeight="1">
      <c r="A1412" s="378">
        <v>73</v>
      </c>
      <c r="B1412" s="378"/>
      <c r="C1412" s="378" t="s">
        <v>6077</v>
      </c>
      <c r="D1412" s="378" t="s">
        <v>6073</v>
      </c>
      <c r="E1412" s="378" t="s">
        <v>6288</v>
      </c>
      <c r="F1412" s="378" t="s">
        <v>6289</v>
      </c>
      <c r="G1412" s="378" t="s">
        <v>6290</v>
      </c>
      <c r="H1412" s="380">
        <v>2022883.599</v>
      </c>
      <c r="I1412" s="374">
        <v>0</v>
      </c>
      <c r="J1412" s="380">
        <v>0</v>
      </c>
      <c r="K1412" s="378">
        <v>43533</v>
      </c>
      <c r="L1412" s="381" t="s">
        <v>6291</v>
      </c>
      <c r="M1412" s="378"/>
      <c r="N1412" s="382"/>
      <c r="O1412" s="382"/>
      <c r="P1412" s="382"/>
      <c r="Q1412" s="382"/>
    </row>
    <row r="1413" spans="1:17" s="388" customFormat="1" ht="25.5" customHeight="1">
      <c r="A1413" s="378">
        <v>74</v>
      </c>
      <c r="B1413" s="379"/>
      <c r="C1413" s="385" t="s">
        <v>6292</v>
      </c>
      <c r="D1413" s="385" t="s">
        <v>6293</v>
      </c>
      <c r="E1413" s="385" t="s">
        <v>6294</v>
      </c>
      <c r="F1413" s="385" t="s">
        <v>6295</v>
      </c>
      <c r="G1413" s="385" t="s">
        <v>6296</v>
      </c>
      <c r="H1413" s="386">
        <v>17130</v>
      </c>
      <c r="I1413" s="386">
        <v>0</v>
      </c>
      <c r="J1413" s="386">
        <v>0</v>
      </c>
      <c r="K1413" s="386">
        <v>43626</v>
      </c>
      <c r="L1413" s="387" t="s">
        <v>6297</v>
      </c>
      <c r="M1413" s="385"/>
      <c r="O1413" s="382"/>
      <c r="P1413" s="382"/>
      <c r="Q1413" s="382"/>
    </row>
    <row r="1414" spans="1:17" s="388" customFormat="1" ht="25.5" customHeight="1">
      <c r="A1414" s="378">
        <v>75</v>
      </c>
      <c r="B1414" s="379"/>
      <c r="C1414" s="385" t="s">
        <v>6298</v>
      </c>
      <c r="D1414" s="385" t="s">
        <v>6299</v>
      </c>
      <c r="E1414" s="385" t="s">
        <v>6300</v>
      </c>
      <c r="F1414" s="385" t="s">
        <v>6301</v>
      </c>
      <c r="G1414" s="385" t="s">
        <v>6302</v>
      </c>
      <c r="H1414" s="386">
        <v>53666</v>
      </c>
      <c r="I1414" s="380">
        <v>0</v>
      </c>
      <c r="J1414" s="386">
        <v>0</v>
      </c>
      <c r="K1414" s="385">
        <v>43680</v>
      </c>
      <c r="L1414" s="387" t="s">
        <v>6303</v>
      </c>
      <c r="M1414" s="385"/>
      <c r="O1414" s="382"/>
      <c r="P1414" s="382"/>
      <c r="Q1414" s="382"/>
    </row>
    <row r="1415" spans="1:13" s="382" customFormat="1" ht="25.5" customHeight="1">
      <c r="A1415" s="378">
        <v>76</v>
      </c>
      <c r="B1415" s="379"/>
      <c r="C1415" s="378" t="s">
        <v>6304</v>
      </c>
      <c r="D1415" s="378" t="s">
        <v>6305</v>
      </c>
      <c r="E1415" s="385" t="s">
        <v>6306</v>
      </c>
      <c r="F1415" s="378" t="s">
        <v>6307</v>
      </c>
      <c r="G1415" s="378" t="s">
        <v>6169</v>
      </c>
      <c r="H1415" s="380">
        <v>4000</v>
      </c>
      <c r="I1415" s="380">
        <v>0</v>
      </c>
      <c r="J1415" s="380">
        <v>0</v>
      </c>
      <c r="K1415" s="378">
        <v>43537</v>
      </c>
      <c r="L1415" s="381" t="s">
        <v>6308</v>
      </c>
      <c r="M1415" s="378"/>
    </row>
    <row r="1416" spans="1:13" s="382" customFormat="1" ht="25.5" customHeight="1">
      <c r="A1416" s="378">
        <v>77</v>
      </c>
      <c r="B1416" s="379"/>
      <c r="C1416" s="378" t="s">
        <v>6309</v>
      </c>
      <c r="D1416" s="378" t="s">
        <v>6305</v>
      </c>
      <c r="E1416" s="385" t="s">
        <v>6310</v>
      </c>
      <c r="F1416" s="378" t="s">
        <v>6311</v>
      </c>
      <c r="G1416" s="378" t="s">
        <v>2115</v>
      </c>
      <c r="H1416" s="380">
        <v>24000</v>
      </c>
      <c r="I1416" s="380">
        <v>0</v>
      </c>
      <c r="J1416" s="380">
        <v>0</v>
      </c>
      <c r="K1416" s="378">
        <v>43559</v>
      </c>
      <c r="L1416" s="381" t="s">
        <v>6312</v>
      </c>
      <c r="M1416" s="378"/>
    </row>
    <row r="1417" spans="1:13" s="382" customFormat="1" ht="25.5" customHeight="1">
      <c r="A1417" s="378">
        <v>78</v>
      </c>
      <c r="B1417" s="379"/>
      <c r="C1417" s="390" t="s">
        <v>6313</v>
      </c>
      <c r="D1417" s="378" t="s">
        <v>6314</v>
      </c>
      <c r="E1417" s="385" t="s">
        <v>6315</v>
      </c>
      <c r="F1417" s="390" t="s">
        <v>6316</v>
      </c>
      <c r="G1417" s="390" t="s">
        <v>6317</v>
      </c>
      <c r="H1417" s="380">
        <v>800000</v>
      </c>
      <c r="I1417" s="380">
        <v>0</v>
      </c>
      <c r="J1417" s="380">
        <v>0</v>
      </c>
      <c r="K1417" s="380">
        <v>43731</v>
      </c>
      <c r="L1417" s="381" t="s">
        <v>6318</v>
      </c>
      <c r="M1417" s="391"/>
    </row>
    <row r="1418" spans="1:53" s="399" customFormat="1" ht="25.5" customHeight="1">
      <c r="A1418" s="378">
        <v>79</v>
      </c>
      <c r="B1418" s="379"/>
      <c r="C1418" s="390" t="s">
        <v>6319</v>
      </c>
      <c r="D1418" s="390" t="s">
        <v>6320</v>
      </c>
      <c r="E1418" s="385" t="s">
        <v>6321</v>
      </c>
      <c r="F1418" s="392" t="s">
        <v>6322</v>
      </c>
      <c r="G1418" s="393" t="s">
        <v>1495</v>
      </c>
      <c r="H1418" s="394">
        <v>40200</v>
      </c>
      <c r="I1418" s="395">
        <v>0</v>
      </c>
      <c r="J1418" s="395">
        <v>0</v>
      </c>
      <c r="K1418" s="396">
        <v>43622</v>
      </c>
      <c r="L1418" s="381" t="s">
        <v>6323</v>
      </c>
      <c r="M1418" s="391"/>
      <c r="N1418" s="397"/>
      <c r="O1418" s="382"/>
      <c r="P1418" s="382"/>
      <c r="Q1418" s="382"/>
      <c r="R1418" s="397"/>
      <c r="S1418" s="397"/>
      <c r="T1418" s="397"/>
      <c r="U1418" s="397"/>
      <c r="V1418" s="397"/>
      <c r="W1418" s="398"/>
      <c r="X1418" s="398"/>
      <c r="Y1418" s="398"/>
      <c r="Z1418" s="398"/>
      <c r="AA1418" s="398"/>
      <c r="AB1418" s="398"/>
      <c r="AC1418" s="398"/>
      <c r="AD1418" s="398"/>
      <c r="AE1418" s="398"/>
      <c r="AF1418" s="398"/>
      <c r="AG1418" s="398"/>
      <c r="AH1418" s="398"/>
      <c r="AI1418" s="398"/>
      <c r="AJ1418" s="398"/>
      <c r="AK1418" s="398"/>
      <c r="AL1418" s="398"/>
      <c r="AM1418" s="398"/>
      <c r="AN1418" s="398"/>
      <c r="AO1418" s="398"/>
      <c r="AP1418" s="398"/>
      <c r="AQ1418" s="398"/>
      <c r="AR1418" s="398"/>
      <c r="AS1418" s="398"/>
      <c r="AT1418" s="398"/>
      <c r="AU1418" s="398"/>
      <c r="AV1418" s="398"/>
      <c r="AW1418" s="398"/>
      <c r="AX1418" s="398"/>
      <c r="AY1418" s="398"/>
      <c r="AZ1418" s="398"/>
      <c r="BA1418" s="398"/>
    </row>
    <row r="1419" spans="1:13" s="382" customFormat="1" ht="25.5" customHeight="1">
      <c r="A1419" s="378">
        <v>80</v>
      </c>
      <c r="B1419" s="379"/>
      <c r="C1419" s="378" t="s">
        <v>6324</v>
      </c>
      <c r="D1419" s="378" t="s">
        <v>6325</v>
      </c>
      <c r="E1419" s="385" t="s">
        <v>6315</v>
      </c>
      <c r="F1419" s="378" t="s">
        <v>6326</v>
      </c>
      <c r="G1419" s="378" t="s">
        <v>346</v>
      </c>
      <c r="H1419" s="380">
        <v>5200</v>
      </c>
      <c r="I1419" s="380">
        <v>0</v>
      </c>
      <c r="J1419" s="380">
        <v>0</v>
      </c>
      <c r="K1419" s="378">
        <v>43731</v>
      </c>
      <c r="L1419" s="381" t="s">
        <v>6327</v>
      </c>
      <c r="M1419" s="378"/>
    </row>
    <row r="1420" spans="1:13" s="382" customFormat="1" ht="25.5" customHeight="1">
      <c r="A1420" s="378">
        <v>81</v>
      </c>
      <c r="B1420" s="378"/>
      <c r="C1420" s="378" t="s">
        <v>6328</v>
      </c>
      <c r="D1420" s="378" t="s">
        <v>6329</v>
      </c>
      <c r="E1420" s="385" t="s">
        <v>6330</v>
      </c>
      <c r="F1420" s="378" t="s">
        <v>6331</v>
      </c>
      <c r="G1420" s="378" t="s">
        <v>6169</v>
      </c>
      <c r="H1420" s="380">
        <v>4800</v>
      </c>
      <c r="I1420" s="374">
        <v>0</v>
      </c>
      <c r="J1420" s="380">
        <v>0</v>
      </c>
      <c r="K1420" s="378">
        <v>43607</v>
      </c>
      <c r="L1420" s="381" t="s">
        <v>6332</v>
      </c>
      <c r="M1420" s="378"/>
    </row>
    <row r="1421" spans="1:13" s="382" customFormat="1" ht="25.5" customHeight="1">
      <c r="A1421" s="378">
        <v>82</v>
      </c>
      <c r="B1421" s="378"/>
      <c r="C1421" s="378" t="s">
        <v>6333</v>
      </c>
      <c r="D1421" s="378" t="s">
        <v>6334</v>
      </c>
      <c r="E1421" s="385" t="s">
        <v>6335</v>
      </c>
      <c r="F1421" s="378" t="s">
        <v>6336</v>
      </c>
      <c r="G1421" s="378" t="s">
        <v>2115</v>
      </c>
      <c r="H1421" s="380">
        <v>5400</v>
      </c>
      <c r="I1421" s="374">
        <v>0</v>
      </c>
      <c r="J1421" s="380">
        <v>0</v>
      </c>
      <c r="K1421" s="378">
        <v>43629</v>
      </c>
      <c r="L1421" s="381" t="s">
        <v>6337</v>
      </c>
      <c r="M1421" s="378"/>
    </row>
    <row r="1422" spans="1:13" s="382" customFormat="1" ht="25.5" customHeight="1">
      <c r="A1422" s="378">
        <v>83</v>
      </c>
      <c r="B1422" s="379"/>
      <c r="C1422" s="378" t="s">
        <v>6338</v>
      </c>
      <c r="D1422" s="378" t="s">
        <v>6334</v>
      </c>
      <c r="E1422" s="385" t="s">
        <v>6339</v>
      </c>
      <c r="F1422" s="392" t="s">
        <v>6340</v>
      </c>
      <c r="G1422" s="393" t="s">
        <v>6169</v>
      </c>
      <c r="H1422" s="380">
        <v>15000</v>
      </c>
      <c r="I1422" s="380">
        <v>0</v>
      </c>
      <c r="J1422" s="380">
        <v>0</v>
      </c>
      <c r="K1422" s="378">
        <v>43614</v>
      </c>
      <c r="L1422" s="381" t="s">
        <v>6341</v>
      </c>
      <c r="M1422" s="381"/>
    </row>
    <row r="1423" spans="1:14" s="382" customFormat="1" ht="25.5" customHeight="1">
      <c r="A1423" s="378">
        <v>84</v>
      </c>
      <c r="B1423" s="379"/>
      <c r="C1423" s="393" t="s">
        <v>6342</v>
      </c>
      <c r="D1423" s="393" t="s">
        <v>6343</v>
      </c>
      <c r="E1423" s="385" t="s">
        <v>6344</v>
      </c>
      <c r="F1423" s="393" t="s">
        <v>6345</v>
      </c>
      <c r="G1423" s="393" t="s">
        <v>346</v>
      </c>
      <c r="H1423" s="394">
        <v>3005</v>
      </c>
      <c r="I1423" s="380">
        <v>0</v>
      </c>
      <c r="J1423" s="394">
        <v>0</v>
      </c>
      <c r="K1423" s="393">
        <v>43626</v>
      </c>
      <c r="L1423" s="393" t="s">
        <v>6346</v>
      </c>
      <c r="M1423" s="393"/>
      <c r="N1423" s="384"/>
    </row>
    <row r="1424" spans="1:13" s="382" customFormat="1" ht="25.5" customHeight="1">
      <c r="A1424" s="378">
        <v>85</v>
      </c>
      <c r="B1424" s="378"/>
      <c r="C1424" s="378" t="s">
        <v>6347</v>
      </c>
      <c r="D1424" s="378" t="s">
        <v>6325</v>
      </c>
      <c r="E1424" s="385" t="s">
        <v>6348</v>
      </c>
      <c r="F1424" s="378" t="s">
        <v>6349</v>
      </c>
      <c r="G1424" s="378" t="s">
        <v>346</v>
      </c>
      <c r="H1424" s="380">
        <v>200</v>
      </c>
      <c r="I1424" s="374">
        <v>0</v>
      </c>
      <c r="J1424" s="380">
        <v>0</v>
      </c>
      <c r="K1424" s="378">
        <v>43605</v>
      </c>
      <c r="L1424" s="381" t="s">
        <v>6350</v>
      </c>
      <c r="M1424" s="378"/>
    </row>
    <row r="1425" spans="1:17" s="389" customFormat="1" ht="25.5" customHeight="1">
      <c r="A1425" s="378">
        <v>86</v>
      </c>
      <c r="B1425" s="378"/>
      <c r="C1425" s="378" t="s">
        <v>6351</v>
      </c>
      <c r="D1425" s="378" t="s">
        <v>6305</v>
      </c>
      <c r="E1425" s="385" t="s">
        <v>6352</v>
      </c>
      <c r="F1425" s="378" t="s">
        <v>6353</v>
      </c>
      <c r="G1425" s="378" t="s">
        <v>6169</v>
      </c>
      <c r="H1425" s="380">
        <v>2200</v>
      </c>
      <c r="I1425" s="374">
        <v>0</v>
      </c>
      <c r="J1425" s="380">
        <v>0</v>
      </c>
      <c r="K1425" s="378">
        <v>43588</v>
      </c>
      <c r="L1425" s="381" t="s">
        <v>6354</v>
      </c>
      <c r="M1425" s="378"/>
      <c r="N1425" s="382"/>
      <c r="O1425" s="382"/>
      <c r="P1425" s="382"/>
      <c r="Q1425" s="382"/>
    </row>
    <row r="1426" spans="1:17" s="389" customFormat="1" ht="25.5" customHeight="1">
      <c r="A1426" s="378">
        <v>87</v>
      </c>
      <c r="B1426" s="378"/>
      <c r="C1426" s="378" t="s">
        <v>6355</v>
      </c>
      <c r="D1426" s="378" t="s">
        <v>6343</v>
      </c>
      <c r="E1426" s="385" t="s">
        <v>6356</v>
      </c>
      <c r="F1426" s="378" t="s">
        <v>6357</v>
      </c>
      <c r="G1426" s="378" t="s">
        <v>346</v>
      </c>
      <c r="H1426" s="380">
        <v>3715</v>
      </c>
      <c r="I1426" s="374">
        <v>0</v>
      </c>
      <c r="J1426" s="380">
        <v>0</v>
      </c>
      <c r="K1426" s="378">
        <v>43619</v>
      </c>
      <c r="L1426" s="381" t="s">
        <v>6358</v>
      </c>
      <c r="M1426" s="378"/>
      <c r="N1426" s="382"/>
      <c r="O1426" s="382"/>
      <c r="P1426" s="382"/>
      <c r="Q1426" s="382"/>
    </row>
    <row r="1427" spans="1:17" s="389" customFormat="1" ht="25.5" customHeight="1">
      <c r="A1427" s="378">
        <v>88</v>
      </c>
      <c r="B1427" s="378"/>
      <c r="C1427" s="378" t="s">
        <v>6359</v>
      </c>
      <c r="D1427" s="378" t="s">
        <v>6305</v>
      </c>
      <c r="E1427" s="378" t="s">
        <v>6360</v>
      </c>
      <c r="F1427" s="378" t="s">
        <v>6361</v>
      </c>
      <c r="G1427" s="378" t="s">
        <v>6362</v>
      </c>
      <c r="H1427" s="380">
        <v>10110</v>
      </c>
      <c r="I1427" s="374">
        <v>0</v>
      </c>
      <c r="J1427" s="380">
        <v>0</v>
      </c>
      <c r="K1427" s="378">
        <v>43679</v>
      </c>
      <c r="L1427" s="381" t="s">
        <v>6363</v>
      </c>
      <c r="M1427" s="378"/>
      <c r="N1427" s="382"/>
      <c r="O1427" s="382"/>
      <c r="P1427" s="382"/>
      <c r="Q1427" s="382"/>
    </row>
    <row r="1428" spans="1:17" s="389" customFormat="1" ht="25.5" customHeight="1">
      <c r="A1428" s="378">
        <v>89</v>
      </c>
      <c r="B1428" s="400"/>
      <c r="C1428" s="401" t="s">
        <v>6364</v>
      </c>
      <c r="D1428" s="402" t="s">
        <v>6365</v>
      </c>
      <c r="E1428" s="402" t="s">
        <v>6366</v>
      </c>
      <c r="F1428" s="402" t="s">
        <v>6367</v>
      </c>
      <c r="G1428" s="403" t="s">
        <v>33</v>
      </c>
      <c r="H1428" s="404">
        <v>5000</v>
      </c>
      <c r="I1428" s="374">
        <v>0</v>
      </c>
      <c r="J1428" s="404">
        <v>0</v>
      </c>
      <c r="K1428" s="402">
        <v>43601</v>
      </c>
      <c r="L1428" s="405" t="s">
        <v>6368</v>
      </c>
      <c r="M1428" s="402"/>
      <c r="N1428" s="406"/>
      <c r="O1428" s="382"/>
      <c r="P1428" s="382"/>
      <c r="Q1428" s="382"/>
    </row>
    <row r="1429" spans="1:17" s="389" customFormat="1" ht="25.5" customHeight="1">
      <c r="A1429" s="378">
        <v>90</v>
      </c>
      <c r="B1429" s="400"/>
      <c r="C1429" s="401" t="s">
        <v>6369</v>
      </c>
      <c r="D1429" s="402" t="s">
        <v>6365</v>
      </c>
      <c r="E1429" s="402" t="s">
        <v>6370</v>
      </c>
      <c r="F1429" s="403" t="s">
        <v>6371</v>
      </c>
      <c r="G1429" s="403" t="s">
        <v>6372</v>
      </c>
      <c r="H1429" s="404">
        <v>10570</v>
      </c>
      <c r="I1429" s="407">
        <v>0</v>
      </c>
      <c r="J1429" s="404">
        <v>0</v>
      </c>
      <c r="K1429" s="402">
        <v>43683</v>
      </c>
      <c r="L1429" s="405" t="s">
        <v>6373</v>
      </c>
      <c r="M1429" s="402"/>
      <c r="N1429" s="406"/>
      <c r="O1429" s="382"/>
      <c r="P1429" s="382"/>
      <c r="Q1429" s="382"/>
    </row>
    <row r="1430" spans="1:17" s="389" customFormat="1" ht="25.5" customHeight="1">
      <c r="A1430" s="378">
        <v>91</v>
      </c>
      <c r="B1430" s="400"/>
      <c r="C1430" s="401" t="s">
        <v>6374</v>
      </c>
      <c r="D1430" s="402" t="s">
        <v>6375</v>
      </c>
      <c r="E1430" s="402" t="s">
        <v>6376</v>
      </c>
      <c r="F1430" s="401" t="s">
        <v>6377</v>
      </c>
      <c r="G1430" s="403" t="s">
        <v>6378</v>
      </c>
      <c r="H1430" s="404">
        <v>61000</v>
      </c>
      <c r="I1430" s="374">
        <v>0</v>
      </c>
      <c r="J1430" s="404">
        <v>0</v>
      </c>
      <c r="K1430" s="402">
        <v>43731</v>
      </c>
      <c r="L1430" s="405" t="s">
        <v>6379</v>
      </c>
      <c r="M1430" s="402"/>
      <c r="N1430" s="406"/>
      <c r="O1430" s="382"/>
      <c r="P1430" s="382"/>
      <c r="Q1430" s="382"/>
    </row>
    <row r="1431" spans="1:17" s="389" customFormat="1" ht="25.5" customHeight="1">
      <c r="A1431" s="378">
        <v>92</v>
      </c>
      <c r="B1431" s="400"/>
      <c r="C1431" s="401" t="s">
        <v>6380</v>
      </c>
      <c r="D1431" s="402" t="s">
        <v>6381</v>
      </c>
      <c r="E1431" s="402" t="s">
        <v>6382</v>
      </c>
      <c r="F1431" s="403" t="s">
        <v>6383</v>
      </c>
      <c r="G1431" s="403" t="s">
        <v>6384</v>
      </c>
      <c r="H1431" s="404">
        <v>5300</v>
      </c>
      <c r="I1431" s="374">
        <v>0</v>
      </c>
      <c r="J1431" s="404">
        <v>0</v>
      </c>
      <c r="K1431" s="402">
        <v>43662</v>
      </c>
      <c r="L1431" s="405" t="s">
        <v>6385</v>
      </c>
      <c r="M1431" s="402"/>
      <c r="N1431" s="406"/>
      <c r="O1431" s="382"/>
      <c r="P1431" s="382"/>
      <c r="Q1431" s="382"/>
    </row>
    <row r="1432" spans="1:17" s="389" customFormat="1" ht="25.5" customHeight="1">
      <c r="A1432" s="378">
        <v>93</v>
      </c>
      <c r="B1432" s="400"/>
      <c r="C1432" s="401" t="s">
        <v>6386</v>
      </c>
      <c r="D1432" s="402" t="s">
        <v>6365</v>
      </c>
      <c r="E1432" s="402" t="s">
        <v>6387</v>
      </c>
      <c r="F1432" s="403" t="s">
        <v>6388</v>
      </c>
      <c r="G1432" s="403" t="s">
        <v>346</v>
      </c>
      <c r="H1432" s="404">
        <v>10700</v>
      </c>
      <c r="I1432" s="374">
        <v>0</v>
      </c>
      <c r="J1432" s="404">
        <v>0</v>
      </c>
      <c r="K1432" s="402">
        <v>43683</v>
      </c>
      <c r="L1432" s="405" t="s">
        <v>6389</v>
      </c>
      <c r="M1432" s="402"/>
      <c r="N1432" s="406"/>
      <c r="O1432" s="382"/>
      <c r="P1432" s="382"/>
      <c r="Q1432" s="382"/>
    </row>
    <row r="1433" spans="1:17" s="389" customFormat="1" ht="25.5" customHeight="1">
      <c r="A1433" s="378">
        <v>94</v>
      </c>
      <c r="B1433" s="400"/>
      <c r="C1433" s="401" t="s">
        <v>1700</v>
      </c>
      <c r="D1433" s="402" t="s">
        <v>6365</v>
      </c>
      <c r="E1433" s="402" t="s">
        <v>6390</v>
      </c>
      <c r="F1433" s="403" t="s">
        <v>6391</v>
      </c>
      <c r="G1433" s="403" t="s">
        <v>346</v>
      </c>
      <c r="H1433" s="404">
        <v>10816</v>
      </c>
      <c r="I1433" s="374">
        <v>0</v>
      </c>
      <c r="J1433" s="404">
        <v>0</v>
      </c>
      <c r="K1433" s="402">
        <v>43557</v>
      </c>
      <c r="L1433" s="405" t="s">
        <v>6392</v>
      </c>
      <c r="M1433" s="402"/>
      <c r="N1433" s="406"/>
      <c r="O1433" s="382"/>
      <c r="P1433" s="382"/>
      <c r="Q1433" s="382"/>
    </row>
    <row r="1434" spans="1:17" s="389" customFormat="1" ht="25.5" customHeight="1">
      <c r="A1434" s="378">
        <v>95</v>
      </c>
      <c r="B1434" s="400"/>
      <c r="C1434" s="401" t="s">
        <v>6393</v>
      </c>
      <c r="D1434" s="402" t="s">
        <v>6375</v>
      </c>
      <c r="E1434" s="402" t="s">
        <v>6394</v>
      </c>
      <c r="F1434" s="403" t="s">
        <v>6395</v>
      </c>
      <c r="G1434" s="403" t="s">
        <v>33</v>
      </c>
      <c r="H1434" s="404">
        <v>19600</v>
      </c>
      <c r="I1434" s="374">
        <v>0</v>
      </c>
      <c r="J1434" s="404">
        <v>0</v>
      </c>
      <c r="K1434" s="402">
        <v>43724</v>
      </c>
      <c r="L1434" s="405" t="s">
        <v>6396</v>
      </c>
      <c r="M1434" s="402"/>
      <c r="N1434" s="406"/>
      <c r="O1434" s="382"/>
      <c r="P1434" s="382"/>
      <c r="Q1434" s="382"/>
    </row>
    <row r="1435" spans="1:17" s="389" customFormat="1" ht="25.5" customHeight="1">
      <c r="A1435" s="378">
        <v>96</v>
      </c>
      <c r="B1435" s="400"/>
      <c r="C1435" s="401" t="s">
        <v>6397</v>
      </c>
      <c r="D1435" s="402" t="s">
        <v>6398</v>
      </c>
      <c r="E1435" s="402" t="s">
        <v>6399</v>
      </c>
      <c r="F1435" s="403" t="s">
        <v>6400</v>
      </c>
      <c r="G1435" s="403" t="s">
        <v>6401</v>
      </c>
      <c r="H1435" s="404">
        <v>5377.5</v>
      </c>
      <c r="I1435" s="374">
        <v>0</v>
      </c>
      <c r="J1435" s="404">
        <v>0</v>
      </c>
      <c r="K1435" s="402">
        <v>43634</v>
      </c>
      <c r="L1435" s="405" t="s">
        <v>6402</v>
      </c>
      <c r="M1435" s="402"/>
      <c r="N1435" s="406"/>
      <c r="O1435" s="382"/>
      <c r="P1435" s="382"/>
      <c r="Q1435" s="382"/>
    </row>
    <row r="1436" spans="1:17" s="389" customFormat="1" ht="25.5" customHeight="1">
      <c r="A1436" s="378">
        <v>97</v>
      </c>
      <c r="B1436" s="400"/>
      <c r="C1436" s="408" t="s">
        <v>6403</v>
      </c>
      <c r="D1436" s="409" t="s">
        <v>6375</v>
      </c>
      <c r="E1436" s="402" t="s">
        <v>6404</v>
      </c>
      <c r="F1436" s="403" t="s">
        <v>6405</v>
      </c>
      <c r="G1436" s="403" t="s">
        <v>346</v>
      </c>
      <c r="H1436" s="410">
        <v>18715</v>
      </c>
      <c r="I1436" s="374">
        <v>0</v>
      </c>
      <c r="J1436" s="410">
        <v>0</v>
      </c>
      <c r="K1436" s="409">
        <v>43718</v>
      </c>
      <c r="L1436" s="411" t="s">
        <v>6406</v>
      </c>
      <c r="M1436" s="409"/>
      <c r="N1436" s="406"/>
      <c r="O1436" s="382"/>
      <c r="P1436" s="382"/>
      <c r="Q1436" s="382"/>
    </row>
    <row r="1437" spans="1:17" s="389" customFormat="1" ht="25.5" customHeight="1">
      <c r="A1437" s="378">
        <v>98</v>
      </c>
      <c r="B1437" s="400"/>
      <c r="C1437" s="408" t="s">
        <v>6407</v>
      </c>
      <c r="D1437" s="409" t="s">
        <v>6408</v>
      </c>
      <c r="E1437" s="402" t="s">
        <v>6409</v>
      </c>
      <c r="F1437" s="403" t="s">
        <v>6410</v>
      </c>
      <c r="G1437" s="409" t="s">
        <v>33</v>
      </c>
      <c r="H1437" s="410">
        <v>20000</v>
      </c>
      <c r="I1437" s="374">
        <v>0</v>
      </c>
      <c r="J1437" s="410">
        <v>0</v>
      </c>
      <c r="K1437" s="409">
        <v>43538</v>
      </c>
      <c r="L1437" s="411" t="s">
        <v>6411</v>
      </c>
      <c r="M1437" s="409"/>
      <c r="N1437" s="406"/>
      <c r="O1437" s="382"/>
      <c r="P1437" s="382"/>
      <c r="Q1437" s="382"/>
    </row>
    <row r="1438" spans="1:17" s="389" customFormat="1" ht="25.5" customHeight="1">
      <c r="A1438" s="378">
        <v>99</v>
      </c>
      <c r="B1438" s="400"/>
      <c r="C1438" s="401" t="s">
        <v>6412</v>
      </c>
      <c r="D1438" s="409" t="s">
        <v>6381</v>
      </c>
      <c r="E1438" s="402" t="s">
        <v>6413</v>
      </c>
      <c r="F1438" s="403" t="s">
        <v>6414</v>
      </c>
      <c r="G1438" s="409" t="s">
        <v>346</v>
      </c>
      <c r="H1438" s="410">
        <v>16349</v>
      </c>
      <c r="I1438" s="374">
        <v>0</v>
      </c>
      <c r="J1438" s="410">
        <v>0</v>
      </c>
      <c r="K1438" s="409">
        <v>43662</v>
      </c>
      <c r="L1438" s="411" t="s">
        <v>6415</v>
      </c>
      <c r="M1438" s="409"/>
      <c r="N1438" s="406"/>
      <c r="O1438" s="382"/>
      <c r="P1438" s="382"/>
      <c r="Q1438" s="382"/>
    </row>
    <row r="1439" spans="1:17" s="389" customFormat="1" ht="25.5" customHeight="1">
      <c r="A1439" s="378">
        <v>100</v>
      </c>
      <c r="B1439" s="400"/>
      <c r="C1439" s="402" t="s">
        <v>6416</v>
      </c>
      <c r="D1439" s="402" t="s">
        <v>6417</v>
      </c>
      <c r="E1439" s="402" t="s">
        <v>6418</v>
      </c>
      <c r="F1439" s="402" t="s">
        <v>6419</v>
      </c>
      <c r="G1439" s="402" t="s">
        <v>6169</v>
      </c>
      <c r="H1439" s="404">
        <v>5000</v>
      </c>
      <c r="I1439" s="374">
        <v>0</v>
      </c>
      <c r="J1439" s="404">
        <v>0</v>
      </c>
      <c r="K1439" s="402">
        <v>43628</v>
      </c>
      <c r="L1439" s="405" t="s">
        <v>6420</v>
      </c>
      <c r="M1439" s="402"/>
      <c r="N1439" s="406"/>
      <c r="O1439" s="382"/>
      <c r="P1439" s="382"/>
      <c r="Q1439" s="382"/>
    </row>
    <row r="1440" spans="1:17" s="389" customFormat="1" ht="25.5" customHeight="1">
      <c r="A1440" s="378">
        <v>101</v>
      </c>
      <c r="B1440" s="400"/>
      <c r="C1440" s="402" t="s">
        <v>1620</v>
      </c>
      <c r="D1440" s="402" t="s">
        <v>6417</v>
      </c>
      <c r="E1440" s="402" t="s">
        <v>6418</v>
      </c>
      <c r="F1440" s="402" t="s">
        <v>6421</v>
      </c>
      <c r="G1440" s="402" t="s">
        <v>6169</v>
      </c>
      <c r="H1440" s="404">
        <v>15000</v>
      </c>
      <c r="I1440" s="374">
        <v>0</v>
      </c>
      <c r="J1440" s="404">
        <v>0</v>
      </c>
      <c r="K1440" s="402">
        <v>43628</v>
      </c>
      <c r="L1440" s="405" t="s">
        <v>6422</v>
      </c>
      <c r="M1440" s="402"/>
      <c r="N1440" s="406"/>
      <c r="O1440" s="382"/>
      <c r="P1440" s="382"/>
      <c r="Q1440" s="382"/>
    </row>
    <row r="1441" spans="1:17" s="389" customFormat="1" ht="25.5" customHeight="1">
      <c r="A1441" s="378">
        <v>102</v>
      </c>
      <c r="B1441" s="402"/>
      <c r="C1441" s="402" t="s">
        <v>6423</v>
      </c>
      <c r="D1441" s="402" t="s">
        <v>6424</v>
      </c>
      <c r="E1441" s="402" t="s">
        <v>6425</v>
      </c>
      <c r="F1441" s="402" t="s">
        <v>6426</v>
      </c>
      <c r="G1441" s="402" t="s">
        <v>346</v>
      </c>
      <c r="H1441" s="404">
        <v>500</v>
      </c>
      <c r="I1441" s="374">
        <v>0</v>
      </c>
      <c r="J1441" s="404">
        <v>0</v>
      </c>
      <c r="K1441" s="402">
        <v>43538</v>
      </c>
      <c r="L1441" s="405" t="s">
        <v>6427</v>
      </c>
      <c r="M1441" s="402"/>
      <c r="N1441" s="406"/>
      <c r="O1441" s="382"/>
      <c r="P1441" s="382"/>
      <c r="Q1441" s="382"/>
    </row>
    <row r="1442" spans="1:17" s="389" customFormat="1" ht="25.5" customHeight="1">
      <c r="A1442" s="378">
        <v>103</v>
      </c>
      <c r="B1442" s="402"/>
      <c r="C1442" s="402" t="s">
        <v>6428</v>
      </c>
      <c r="D1442" s="402" t="s">
        <v>6429</v>
      </c>
      <c r="E1442" s="402" t="s">
        <v>6430</v>
      </c>
      <c r="F1442" s="402" t="s">
        <v>6431</v>
      </c>
      <c r="G1442" s="402" t="s">
        <v>346</v>
      </c>
      <c r="H1442" s="404">
        <v>3625</v>
      </c>
      <c r="I1442" s="374">
        <v>0</v>
      </c>
      <c r="J1442" s="404">
        <v>0</v>
      </c>
      <c r="K1442" s="402">
        <v>43664</v>
      </c>
      <c r="L1442" s="405" t="s">
        <v>6432</v>
      </c>
      <c r="M1442" s="402"/>
      <c r="N1442" s="406"/>
      <c r="O1442" s="382"/>
      <c r="P1442" s="382"/>
      <c r="Q1442" s="382"/>
    </row>
    <row r="1443" spans="1:17" s="389" customFormat="1" ht="25.5" customHeight="1">
      <c r="A1443" s="378">
        <v>104</v>
      </c>
      <c r="B1443" s="402"/>
      <c r="C1443" s="402" t="s">
        <v>2846</v>
      </c>
      <c r="D1443" s="402" t="s">
        <v>6365</v>
      </c>
      <c r="E1443" s="402" t="s">
        <v>6433</v>
      </c>
      <c r="F1443" s="402" t="s">
        <v>6434</v>
      </c>
      <c r="G1443" s="402" t="s">
        <v>346</v>
      </c>
      <c r="H1443" s="404">
        <v>26149</v>
      </c>
      <c r="I1443" s="374">
        <v>0</v>
      </c>
      <c r="J1443" s="404">
        <v>0</v>
      </c>
      <c r="K1443" s="402">
        <v>43683</v>
      </c>
      <c r="L1443" s="405" t="s">
        <v>6435</v>
      </c>
      <c r="M1443" s="402"/>
      <c r="N1443" s="406"/>
      <c r="O1443" s="382"/>
      <c r="P1443" s="382"/>
      <c r="Q1443" s="382"/>
    </row>
    <row r="1444" spans="1:17" s="389" customFormat="1" ht="25.5" customHeight="1">
      <c r="A1444" s="378">
        <v>105</v>
      </c>
      <c r="B1444" s="402"/>
      <c r="C1444" s="402" t="s">
        <v>6436</v>
      </c>
      <c r="D1444" s="402" t="s">
        <v>6424</v>
      </c>
      <c r="E1444" s="402" t="s">
        <v>6437</v>
      </c>
      <c r="F1444" s="402" t="s">
        <v>6438</v>
      </c>
      <c r="G1444" s="402" t="s">
        <v>346</v>
      </c>
      <c r="H1444" s="404">
        <v>997.31</v>
      </c>
      <c r="I1444" s="374">
        <v>0</v>
      </c>
      <c r="J1444" s="404">
        <v>0</v>
      </c>
      <c r="K1444" s="402">
        <v>43538</v>
      </c>
      <c r="L1444" s="405" t="s">
        <v>6439</v>
      </c>
      <c r="M1444" s="402"/>
      <c r="N1444" s="406"/>
      <c r="O1444" s="382"/>
      <c r="P1444" s="382"/>
      <c r="Q1444" s="382"/>
    </row>
    <row r="1445" spans="1:17" s="389" customFormat="1" ht="25.5" customHeight="1">
      <c r="A1445" s="378">
        <v>106</v>
      </c>
      <c r="B1445" s="402"/>
      <c r="C1445" s="402" t="s">
        <v>6440</v>
      </c>
      <c r="D1445" s="402" t="s">
        <v>6441</v>
      </c>
      <c r="E1445" s="402" t="s">
        <v>6442</v>
      </c>
      <c r="F1445" s="402" t="s">
        <v>6443</v>
      </c>
      <c r="G1445" s="402" t="s">
        <v>346</v>
      </c>
      <c r="H1445" s="404">
        <v>646.3</v>
      </c>
      <c r="I1445" s="374">
        <v>0</v>
      </c>
      <c r="J1445" s="404">
        <v>0</v>
      </c>
      <c r="K1445" s="402">
        <v>43538</v>
      </c>
      <c r="L1445" s="405" t="s">
        <v>6444</v>
      </c>
      <c r="M1445" s="402"/>
      <c r="N1445" s="406"/>
      <c r="O1445" s="382"/>
      <c r="P1445" s="382"/>
      <c r="Q1445" s="382"/>
    </row>
    <row r="1446" spans="1:17" s="389" customFormat="1" ht="25.5" customHeight="1">
      <c r="A1446" s="378">
        <v>107</v>
      </c>
      <c r="B1446" s="402"/>
      <c r="C1446" s="401" t="s">
        <v>6445</v>
      </c>
      <c r="D1446" s="402" t="s">
        <v>6375</v>
      </c>
      <c r="E1446" s="402" t="s">
        <v>6446</v>
      </c>
      <c r="F1446" s="402" t="s">
        <v>6447</v>
      </c>
      <c r="G1446" s="402" t="s">
        <v>33</v>
      </c>
      <c r="H1446" s="404">
        <v>3550</v>
      </c>
      <c r="I1446" s="374">
        <v>0</v>
      </c>
      <c r="J1446" s="404">
        <v>0</v>
      </c>
      <c r="K1446" s="402">
        <v>43718</v>
      </c>
      <c r="L1446" s="405" t="s">
        <v>6448</v>
      </c>
      <c r="M1446" s="402"/>
      <c r="N1446" s="406"/>
      <c r="O1446" s="382"/>
      <c r="P1446" s="382"/>
      <c r="Q1446" s="382"/>
    </row>
    <row r="1447" spans="1:17" s="389" customFormat="1" ht="25.5" customHeight="1">
      <c r="A1447" s="378">
        <v>108</v>
      </c>
      <c r="B1447" s="402"/>
      <c r="C1447" s="401" t="s">
        <v>6449</v>
      </c>
      <c r="D1447" s="402" t="s">
        <v>6375</v>
      </c>
      <c r="E1447" s="402" t="s">
        <v>6450</v>
      </c>
      <c r="F1447" s="402" t="s">
        <v>6451</v>
      </c>
      <c r="G1447" s="403" t="s">
        <v>6378</v>
      </c>
      <c r="H1447" s="404">
        <v>7800</v>
      </c>
      <c r="I1447" s="374">
        <v>0</v>
      </c>
      <c r="J1447" s="404">
        <v>0</v>
      </c>
      <c r="K1447" s="402">
        <v>43683</v>
      </c>
      <c r="L1447" s="405" t="s">
        <v>6452</v>
      </c>
      <c r="M1447" s="402"/>
      <c r="N1447" s="406"/>
      <c r="O1447" s="382"/>
      <c r="P1447" s="382"/>
      <c r="Q1447" s="382"/>
    </row>
    <row r="1448" spans="1:17" s="389" customFormat="1" ht="25.5" customHeight="1">
      <c r="A1448" s="378">
        <v>109</v>
      </c>
      <c r="B1448" s="402"/>
      <c r="C1448" s="401" t="s">
        <v>6453</v>
      </c>
      <c r="D1448" s="402" t="s">
        <v>6424</v>
      </c>
      <c r="E1448" s="402" t="s">
        <v>6454</v>
      </c>
      <c r="F1448" s="402" t="s">
        <v>6455</v>
      </c>
      <c r="G1448" s="403" t="s">
        <v>346</v>
      </c>
      <c r="H1448" s="404">
        <v>9965</v>
      </c>
      <c r="I1448" s="374">
        <v>0</v>
      </c>
      <c r="J1448" s="404">
        <v>0</v>
      </c>
      <c r="K1448" s="402">
        <v>43662</v>
      </c>
      <c r="L1448" s="405" t="s">
        <v>6456</v>
      </c>
      <c r="M1448" s="412"/>
      <c r="N1448" s="406"/>
      <c r="O1448" s="382"/>
      <c r="P1448" s="382"/>
      <c r="Q1448" s="382"/>
    </row>
    <row r="1449" spans="1:17" s="389" customFormat="1" ht="25.5" customHeight="1">
      <c r="A1449" s="378">
        <v>110</v>
      </c>
      <c r="B1449" s="402"/>
      <c r="C1449" s="401" t="s">
        <v>6457</v>
      </c>
      <c r="D1449" s="402" t="s">
        <v>6424</v>
      </c>
      <c r="E1449" s="402" t="s">
        <v>6458</v>
      </c>
      <c r="F1449" s="402" t="s">
        <v>6459</v>
      </c>
      <c r="G1449" s="403" t="s">
        <v>346</v>
      </c>
      <c r="H1449" s="404">
        <v>26400</v>
      </c>
      <c r="I1449" s="374">
        <v>0</v>
      </c>
      <c r="J1449" s="404">
        <v>0</v>
      </c>
      <c r="K1449" s="402">
        <v>43662</v>
      </c>
      <c r="L1449" s="405" t="s">
        <v>6460</v>
      </c>
      <c r="M1449" s="402"/>
      <c r="N1449" s="406"/>
      <c r="O1449" s="382"/>
      <c r="P1449" s="382"/>
      <c r="Q1449" s="382"/>
    </row>
    <row r="1450" spans="1:17" s="389" customFormat="1" ht="25.5" customHeight="1">
      <c r="A1450" s="378">
        <v>111</v>
      </c>
      <c r="B1450" s="402"/>
      <c r="C1450" s="401" t="s">
        <v>6461</v>
      </c>
      <c r="D1450" s="402" t="s">
        <v>6381</v>
      </c>
      <c r="E1450" s="402" t="s">
        <v>6462</v>
      </c>
      <c r="F1450" s="402" t="s">
        <v>6463</v>
      </c>
      <c r="G1450" s="403" t="s">
        <v>6378</v>
      </c>
      <c r="H1450" s="404">
        <v>500</v>
      </c>
      <c r="I1450" s="374">
        <v>0</v>
      </c>
      <c r="J1450" s="404">
        <v>0</v>
      </c>
      <c r="K1450" s="402">
        <v>43662</v>
      </c>
      <c r="L1450" s="405" t="s">
        <v>6464</v>
      </c>
      <c r="M1450" s="402"/>
      <c r="N1450" s="406"/>
      <c r="O1450" s="382"/>
      <c r="P1450" s="382"/>
      <c r="Q1450" s="382"/>
    </row>
    <row r="1451" spans="1:17" s="389" customFormat="1" ht="25.5" customHeight="1">
      <c r="A1451" s="378">
        <v>112</v>
      </c>
      <c r="B1451" s="402"/>
      <c r="C1451" s="401" t="s">
        <v>6465</v>
      </c>
      <c r="D1451" s="402" t="s">
        <v>6429</v>
      </c>
      <c r="E1451" s="402" t="s">
        <v>6466</v>
      </c>
      <c r="F1451" s="402" t="s">
        <v>6467</v>
      </c>
      <c r="G1451" s="403" t="s">
        <v>6384</v>
      </c>
      <c r="H1451" s="404">
        <v>980</v>
      </c>
      <c r="I1451" s="374">
        <v>0</v>
      </c>
      <c r="J1451" s="404">
        <v>0</v>
      </c>
      <c r="K1451" s="402">
        <v>43698</v>
      </c>
      <c r="L1451" s="405" t="s">
        <v>6468</v>
      </c>
      <c r="M1451" s="402"/>
      <c r="N1451" s="406"/>
      <c r="O1451" s="382"/>
      <c r="P1451" s="382"/>
      <c r="Q1451" s="382"/>
    </row>
    <row r="1452" spans="1:17" s="389" customFormat="1" ht="25.5" customHeight="1">
      <c r="A1452" s="378">
        <v>113</v>
      </c>
      <c r="B1452" s="402"/>
      <c r="C1452" s="401" t="s">
        <v>6469</v>
      </c>
      <c r="D1452" s="402" t="s">
        <v>6470</v>
      </c>
      <c r="E1452" s="402" t="s">
        <v>6471</v>
      </c>
      <c r="F1452" s="402" t="s">
        <v>6472</v>
      </c>
      <c r="G1452" s="403" t="s">
        <v>346</v>
      </c>
      <c r="H1452" s="404">
        <v>10000</v>
      </c>
      <c r="I1452" s="374">
        <v>0</v>
      </c>
      <c r="J1452" s="404">
        <v>0</v>
      </c>
      <c r="K1452" s="402">
        <v>43635</v>
      </c>
      <c r="L1452" s="405" t="s">
        <v>6473</v>
      </c>
      <c r="M1452" s="402"/>
      <c r="N1452" s="406"/>
      <c r="O1452" s="382"/>
      <c r="P1452" s="382"/>
      <c r="Q1452" s="382"/>
    </row>
    <row r="1453" spans="1:17" s="389" customFormat="1" ht="25.5" customHeight="1">
      <c r="A1453" s="378">
        <v>114</v>
      </c>
      <c r="B1453" s="402"/>
      <c r="C1453" s="401" t="s">
        <v>6474</v>
      </c>
      <c r="D1453" s="402" t="s">
        <v>6398</v>
      </c>
      <c r="E1453" s="402" t="s">
        <v>6475</v>
      </c>
      <c r="F1453" s="402" t="s">
        <v>6476</v>
      </c>
      <c r="G1453" s="403" t="s">
        <v>6384</v>
      </c>
      <c r="H1453" s="404">
        <v>14500</v>
      </c>
      <c r="I1453" s="374">
        <v>0</v>
      </c>
      <c r="J1453" s="404">
        <v>0</v>
      </c>
      <c r="K1453" s="402">
        <v>43565</v>
      </c>
      <c r="L1453" s="405" t="s">
        <v>6477</v>
      </c>
      <c r="M1453" s="402"/>
      <c r="N1453" s="406"/>
      <c r="O1453" s="382"/>
      <c r="P1453" s="382"/>
      <c r="Q1453" s="382"/>
    </row>
    <row r="1454" spans="1:17" s="389" customFormat="1" ht="25.5" customHeight="1">
      <c r="A1454" s="378">
        <v>115</v>
      </c>
      <c r="B1454" s="402"/>
      <c r="C1454" s="401" t="s">
        <v>6478</v>
      </c>
      <c r="D1454" s="402" t="s">
        <v>6375</v>
      </c>
      <c r="E1454" s="402" t="s">
        <v>6479</v>
      </c>
      <c r="F1454" s="401" t="s">
        <v>6480</v>
      </c>
      <c r="G1454" s="403" t="s">
        <v>346</v>
      </c>
      <c r="H1454" s="404">
        <v>18052.968</v>
      </c>
      <c r="I1454" s="374">
        <v>0</v>
      </c>
      <c r="J1454" s="404">
        <v>0</v>
      </c>
      <c r="K1454" s="402">
        <v>43691</v>
      </c>
      <c r="L1454" s="405" t="s">
        <v>6481</v>
      </c>
      <c r="M1454" s="402"/>
      <c r="N1454" s="406"/>
      <c r="O1454" s="382"/>
      <c r="P1454" s="382"/>
      <c r="Q1454" s="382"/>
    </row>
    <row r="1455" spans="1:17" s="389" customFormat="1" ht="25.5" customHeight="1">
      <c r="A1455" s="378">
        <v>116</v>
      </c>
      <c r="B1455" s="402"/>
      <c r="C1455" s="408" t="s">
        <v>6482</v>
      </c>
      <c r="D1455" s="402" t="s">
        <v>6408</v>
      </c>
      <c r="E1455" s="402" t="s">
        <v>6483</v>
      </c>
      <c r="F1455" s="408" t="s">
        <v>6484</v>
      </c>
      <c r="G1455" s="403" t="s">
        <v>6220</v>
      </c>
      <c r="H1455" s="404">
        <v>5200</v>
      </c>
      <c r="I1455" s="374">
        <v>0</v>
      </c>
      <c r="J1455" s="404">
        <v>0</v>
      </c>
      <c r="K1455" s="402">
        <v>43531</v>
      </c>
      <c r="L1455" s="405" t="s">
        <v>6485</v>
      </c>
      <c r="M1455" s="402"/>
      <c r="N1455" s="406"/>
      <c r="O1455" s="382"/>
      <c r="P1455" s="382"/>
      <c r="Q1455" s="382"/>
    </row>
    <row r="1456" spans="1:17" s="389" customFormat="1" ht="25.5" customHeight="1">
      <c r="A1456" s="378">
        <v>117</v>
      </c>
      <c r="B1456" s="402"/>
      <c r="C1456" s="401" t="s">
        <v>6486</v>
      </c>
      <c r="D1456" s="409" t="s">
        <v>6417</v>
      </c>
      <c r="E1456" s="402" t="s">
        <v>6487</v>
      </c>
      <c r="F1456" s="402" t="s">
        <v>6488</v>
      </c>
      <c r="G1456" s="409" t="s">
        <v>6247</v>
      </c>
      <c r="H1456" s="410">
        <v>1400</v>
      </c>
      <c r="I1456" s="374">
        <v>0</v>
      </c>
      <c r="J1456" s="410">
        <v>0</v>
      </c>
      <c r="K1456" s="411">
        <v>43628</v>
      </c>
      <c r="L1456" s="411" t="s">
        <v>6489</v>
      </c>
      <c r="M1456" s="409"/>
      <c r="N1456" s="406"/>
      <c r="O1456" s="382"/>
      <c r="P1456" s="382"/>
      <c r="Q1456" s="382"/>
    </row>
    <row r="1457" spans="1:17" s="389" customFormat="1" ht="25.5" customHeight="1">
      <c r="A1457" s="378">
        <v>118</v>
      </c>
      <c r="B1457" s="402"/>
      <c r="C1457" s="401" t="s">
        <v>6490</v>
      </c>
      <c r="D1457" s="409" t="s">
        <v>6441</v>
      </c>
      <c r="E1457" s="402" t="s">
        <v>6491</v>
      </c>
      <c r="F1457" s="402" t="s">
        <v>6492</v>
      </c>
      <c r="G1457" s="409" t="s">
        <v>346</v>
      </c>
      <c r="H1457" s="410">
        <v>500</v>
      </c>
      <c r="I1457" s="374">
        <v>0</v>
      </c>
      <c r="J1457" s="410">
        <v>0</v>
      </c>
      <c r="K1457" s="409">
        <v>43538</v>
      </c>
      <c r="L1457" s="411" t="s">
        <v>6493</v>
      </c>
      <c r="M1457" s="409"/>
      <c r="N1457" s="406"/>
      <c r="O1457" s="382"/>
      <c r="P1457" s="382"/>
      <c r="Q1457" s="382"/>
    </row>
    <row r="1458" spans="1:17" s="389" customFormat="1" ht="25.5" customHeight="1">
      <c r="A1458" s="378">
        <v>119</v>
      </c>
      <c r="B1458" s="402"/>
      <c r="C1458" s="401" t="s">
        <v>4515</v>
      </c>
      <c r="D1458" s="409" t="s">
        <v>6494</v>
      </c>
      <c r="E1458" s="402" t="s">
        <v>6495</v>
      </c>
      <c r="F1458" s="402" t="s">
        <v>6496</v>
      </c>
      <c r="G1458" s="409" t="s">
        <v>198</v>
      </c>
      <c r="H1458" s="410">
        <v>950</v>
      </c>
      <c r="I1458" s="374">
        <v>0</v>
      </c>
      <c r="J1458" s="410">
        <v>0</v>
      </c>
      <c r="K1458" s="409">
        <v>43656</v>
      </c>
      <c r="L1458" s="411" t="s">
        <v>6497</v>
      </c>
      <c r="M1458" s="409"/>
      <c r="N1458" s="406"/>
      <c r="O1458" s="382"/>
      <c r="P1458" s="382"/>
      <c r="Q1458" s="382"/>
    </row>
    <row r="1459" spans="1:17" s="389" customFormat="1" ht="25.5" customHeight="1">
      <c r="A1459" s="378">
        <v>120</v>
      </c>
      <c r="B1459" s="402"/>
      <c r="C1459" s="408" t="s">
        <v>6498</v>
      </c>
      <c r="D1459" s="409" t="s">
        <v>6499</v>
      </c>
      <c r="E1459" s="402" t="s">
        <v>6500</v>
      </c>
      <c r="F1459" s="402" t="s">
        <v>6501</v>
      </c>
      <c r="G1459" s="403" t="s">
        <v>346</v>
      </c>
      <c r="H1459" s="410">
        <v>850</v>
      </c>
      <c r="I1459" s="374">
        <v>0</v>
      </c>
      <c r="J1459" s="404">
        <v>0</v>
      </c>
      <c r="K1459" s="402">
        <v>43732</v>
      </c>
      <c r="L1459" s="405" t="s">
        <v>6502</v>
      </c>
      <c r="M1459" s="411"/>
      <c r="N1459" s="406"/>
      <c r="O1459" s="382"/>
      <c r="P1459" s="382"/>
      <c r="Q1459" s="382"/>
    </row>
    <row r="1460" spans="1:17" s="389" customFormat="1" ht="25.5" customHeight="1">
      <c r="A1460" s="378">
        <v>121</v>
      </c>
      <c r="B1460" s="402"/>
      <c r="C1460" s="408" t="s">
        <v>6503</v>
      </c>
      <c r="D1460" s="409" t="s">
        <v>6417</v>
      </c>
      <c r="E1460" s="402" t="s">
        <v>6487</v>
      </c>
      <c r="F1460" s="402" t="s">
        <v>6504</v>
      </c>
      <c r="G1460" s="403" t="s">
        <v>6505</v>
      </c>
      <c r="H1460" s="410">
        <v>1600</v>
      </c>
      <c r="I1460" s="374">
        <v>0</v>
      </c>
      <c r="J1460" s="404">
        <v>0</v>
      </c>
      <c r="K1460" s="402">
        <v>43628</v>
      </c>
      <c r="L1460" s="405" t="s">
        <v>6506</v>
      </c>
      <c r="M1460" s="409"/>
      <c r="N1460" s="406"/>
      <c r="O1460" s="382"/>
      <c r="P1460" s="382"/>
      <c r="Q1460" s="382"/>
    </row>
    <row r="1461" spans="1:17" s="389" customFormat="1" ht="25.5" customHeight="1">
      <c r="A1461" s="378">
        <v>122</v>
      </c>
      <c r="B1461" s="402"/>
      <c r="C1461" s="408" t="s">
        <v>6507</v>
      </c>
      <c r="D1461" s="409" t="s">
        <v>6429</v>
      </c>
      <c r="E1461" s="402" t="s">
        <v>6508</v>
      </c>
      <c r="F1461" s="402" t="s">
        <v>6509</v>
      </c>
      <c r="G1461" s="403" t="s">
        <v>6220</v>
      </c>
      <c r="H1461" s="410">
        <v>5200</v>
      </c>
      <c r="I1461" s="374">
        <v>0</v>
      </c>
      <c r="J1461" s="404">
        <v>0</v>
      </c>
      <c r="K1461" s="402">
        <v>43698</v>
      </c>
      <c r="L1461" s="405" t="s">
        <v>6510</v>
      </c>
      <c r="M1461" s="409"/>
      <c r="N1461" s="406"/>
      <c r="O1461" s="382"/>
      <c r="P1461" s="382"/>
      <c r="Q1461" s="382"/>
    </row>
    <row r="1462" spans="1:17" s="389" customFormat="1" ht="25.5" customHeight="1">
      <c r="A1462" s="378">
        <v>123</v>
      </c>
      <c r="B1462" s="402"/>
      <c r="C1462" s="408" t="s">
        <v>6511</v>
      </c>
      <c r="D1462" s="409" t="s">
        <v>6398</v>
      </c>
      <c r="E1462" s="402" t="s">
        <v>6512</v>
      </c>
      <c r="F1462" s="402" t="s">
        <v>6513</v>
      </c>
      <c r="G1462" s="403" t="s">
        <v>6514</v>
      </c>
      <c r="H1462" s="410">
        <v>80000</v>
      </c>
      <c r="I1462" s="374">
        <v>0</v>
      </c>
      <c r="J1462" s="404">
        <v>0</v>
      </c>
      <c r="K1462" s="402">
        <v>43634</v>
      </c>
      <c r="L1462" s="405" t="s">
        <v>6515</v>
      </c>
      <c r="M1462" s="409"/>
      <c r="N1462" s="406"/>
      <c r="O1462" s="382"/>
      <c r="P1462" s="382"/>
      <c r="Q1462" s="382"/>
    </row>
    <row r="1463" spans="1:17" s="389" customFormat="1" ht="25.5" customHeight="1">
      <c r="A1463" s="378">
        <v>124</v>
      </c>
      <c r="B1463" s="402"/>
      <c r="C1463" s="408" t="s">
        <v>921</v>
      </c>
      <c r="D1463" s="409" t="s">
        <v>6499</v>
      </c>
      <c r="E1463" s="402" t="s">
        <v>6516</v>
      </c>
      <c r="F1463" s="402" t="s">
        <v>6517</v>
      </c>
      <c r="G1463" s="403" t="s">
        <v>346</v>
      </c>
      <c r="H1463" s="410">
        <v>600</v>
      </c>
      <c r="I1463" s="374">
        <v>0</v>
      </c>
      <c r="J1463" s="404">
        <v>0</v>
      </c>
      <c r="K1463" s="402">
        <v>43683</v>
      </c>
      <c r="L1463" s="405" t="s">
        <v>6518</v>
      </c>
      <c r="M1463" s="409"/>
      <c r="N1463" s="406"/>
      <c r="O1463" s="382"/>
      <c r="P1463" s="382"/>
      <c r="Q1463" s="382"/>
    </row>
    <row r="1464" spans="1:17" s="389" customFormat="1" ht="25.5" customHeight="1">
      <c r="A1464" s="378">
        <v>125</v>
      </c>
      <c r="B1464" s="402"/>
      <c r="C1464" s="408" t="s">
        <v>6519</v>
      </c>
      <c r="D1464" s="409" t="s">
        <v>6520</v>
      </c>
      <c r="E1464" s="402" t="s">
        <v>6521</v>
      </c>
      <c r="F1464" s="402" t="s">
        <v>6522</v>
      </c>
      <c r="G1464" s="403" t="s">
        <v>6220</v>
      </c>
      <c r="H1464" s="410">
        <v>3200</v>
      </c>
      <c r="I1464" s="374">
        <v>0</v>
      </c>
      <c r="J1464" s="404">
        <v>0</v>
      </c>
      <c r="K1464" s="402">
        <v>43606</v>
      </c>
      <c r="L1464" s="405" t="s">
        <v>6523</v>
      </c>
      <c r="M1464" s="409"/>
      <c r="N1464" s="406"/>
      <c r="O1464" s="382"/>
      <c r="P1464" s="382"/>
      <c r="Q1464" s="382"/>
    </row>
    <row r="1465" spans="1:17" s="389" customFormat="1" ht="25.5" customHeight="1">
      <c r="A1465" s="378">
        <v>126</v>
      </c>
      <c r="B1465" s="402"/>
      <c r="C1465" s="408" t="s">
        <v>6524</v>
      </c>
      <c r="D1465" s="409" t="s">
        <v>6417</v>
      </c>
      <c r="E1465" s="402" t="s">
        <v>6525</v>
      </c>
      <c r="F1465" s="402" t="s">
        <v>6526</v>
      </c>
      <c r="G1465" s="403" t="s">
        <v>6514</v>
      </c>
      <c r="H1465" s="410">
        <v>95641</v>
      </c>
      <c r="I1465" s="374">
        <v>0</v>
      </c>
      <c r="J1465" s="404">
        <v>0</v>
      </c>
      <c r="K1465" s="402">
        <v>43712</v>
      </c>
      <c r="L1465" s="405" t="s">
        <v>6527</v>
      </c>
      <c r="M1465" s="409" t="s">
        <v>6528</v>
      </c>
      <c r="N1465" s="406"/>
      <c r="O1465" s="382"/>
      <c r="P1465" s="382"/>
      <c r="Q1465" s="382"/>
    </row>
    <row r="1466" spans="1:17" s="389" customFormat="1" ht="25.5" customHeight="1">
      <c r="A1466" s="378">
        <v>127</v>
      </c>
      <c r="B1466" s="402"/>
      <c r="C1466" s="408" t="s">
        <v>6529</v>
      </c>
      <c r="D1466" s="409" t="s">
        <v>6381</v>
      </c>
      <c r="E1466" s="402" t="s">
        <v>6530</v>
      </c>
      <c r="F1466" s="402" t="s">
        <v>6531</v>
      </c>
      <c r="G1466" s="403" t="s">
        <v>6514</v>
      </c>
      <c r="H1466" s="410">
        <v>257908</v>
      </c>
      <c r="I1466" s="374">
        <v>0</v>
      </c>
      <c r="J1466" s="404">
        <v>0</v>
      </c>
      <c r="K1466" s="402">
        <v>43712</v>
      </c>
      <c r="L1466" s="405" t="s">
        <v>6532</v>
      </c>
      <c r="M1466" s="409" t="s">
        <v>6528</v>
      </c>
      <c r="N1466" s="406"/>
      <c r="O1466" s="382"/>
      <c r="P1466" s="382"/>
      <c r="Q1466" s="382"/>
    </row>
    <row r="1467" spans="1:17" s="389" customFormat="1" ht="25.5" customHeight="1">
      <c r="A1467" s="378">
        <v>128</v>
      </c>
      <c r="B1467" s="402"/>
      <c r="C1467" s="402" t="s">
        <v>6533</v>
      </c>
      <c r="D1467" s="402" t="s">
        <v>6534</v>
      </c>
      <c r="E1467" s="402" t="s">
        <v>6535</v>
      </c>
      <c r="F1467" s="402" t="s">
        <v>6536</v>
      </c>
      <c r="G1467" s="402" t="s">
        <v>6537</v>
      </c>
      <c r="H1467" s="404">
        <v>13200</v>
      </c>
      <c r="I1467" s="374">
        <v>0</v>
      </c>
      <c r="J1467" s="404">
        <v>0</v>
      </c>
      <c r="K1467" s="402">
        <v>43536</v>
      </c>
      <c r="L1467" s="405" t="s">
        <v>6538</v>
      </c>
      <c r="M1467" s="402"/>
      <c r="N1467" s="406"/>
      <c r="O1467" s="382"/>
      <c r="P1467" s="382"/>
      <c r="Q1467" s="382"/>
    </row>
    <row r="1468" spans="1:17" s="389" customFormat="1" ht="25.5" customHeight="1">
      <c r="A1468" s="378">
        <v>129</v>
      </c>
      <c r="B1468" s="402"/>
      <c r="C1468" s="402" t="s">
        <v>6539</v>
      </c>
      <c r="D1468" s="402" t="s">
        <v>6365</v>
      </c>
      <c r="E1468" s="402" t="s">
        <v>6540</v>
      </c>
      <c r="F1468" s="402" t="s">
        <v>6541</v>
      </c>
      <c r="G1468" s="402" t="s">
        <v>6169</v>
      </c>
      <c r="H1468" s="404">
        <v>8200</v>
      </c>
      <c r="I1468" s="374">
        <v>0</v>
      </c>
      <c r="J1468" s="404">
        <v>0</v>
      </c>
      <c r="K1468" s="402">
        <v>43634</v>
      </c>
      <c r="L1468" s="405" t="s">
        <v>6542</v>
      </c>
      <c r="M1468" s="402"/>
      <c r="N1468" s="406"/>
      <c r="O1468" s="382"/>
      <c r="P1468" s="382"/>
      <c r="Q1468" s="382"/>
    </row>
    <row r="1469" spans="1:17" s="389" customFormat="1" ht="25.5" customHeight="1">
      <c r="A1469" s="378">
        <v>130</v>
      </c>
      <c r="B1469" s="402"/>
      <c r="C1469" s="402" t="s">
        <v>6543</v>
      </c>
      <c r="D1469" s="402" t="s">
        <v>6365</v>
      </c>
      <c r="E1469" s="402" t="s">
        <v>6540</v>
      </c>
      <c r="F1469" s="402" t="s">
        <v>6544</v>
      </c>
      <c r="G1469" s="402" t="s">
        <v>6169</v>
      </c>
      <c r="H1469" s="404">
        <v>15620</v>
      </c>
      <c r="I1469" s="374">
        <v>0</v>
      </c>
      <c r="J1469" s="404">
        <v>0</v>
      </c>
      <c r="K1469" s="402">
        <v>43634</v>
      </c>
      <c r="L1469" s="405" t="s">
        <v>6545</v>
      </c>
      <c r="M1469" s="402"/>
      <c r="N1469" s="406"/>
      <c r="O1469" s="382"/>
      <c r="P1469" s="382"/>
      <c r="Q1469" s="382"/>
    </row>
    <row r="1470" spans="1:17" s="389" customFormat="1" ht="25.5" customHeight="1">
      <c r="A1470" s="378">
        <v>131</v>
      </c>
      <c r="B1470" s="402"/>
      <c r="C1470" s="402" t="s">
        <v>6546</v>
      </c>
      <c r="D1470" s="402" t="s">
        <v>6365</v>
      </c>
      <c r="E1470" s="402" t="s">
        <v>6540</v>
      </c>
      <c r="F1470" s="402" t="s">
        <v>6547</v>
      </c>
      <c r="G1470" s="402" t="s">
        <v>6169</v>
      </c>
      <c r="H1470" s="404">
        <v>12720</v>
      </c>
      <c r="I1470" s="374">
        <v>0</v>
      </c>
      <c r="J1470" s="404">
        <v>0</v>
      </c>
      <c r="K1470" s="402">
        <v>43634</v>
      </c>
      <c r="L1470" s="405" t="s">
        <v>6548</v>
      </c>
      <c r="M1470" s="402"/>
      <c r="N1470" s="406"/>
      <c r="O1470" s="382"/>
      <c r="P1470" s="382"/>
      <c r="Q1470" s="382"/>
    </row>
    <row r="1471" spans="1:17" s="389" customFormat="1" ht="25.5" customHeight="1">
      <c r="A1471" s="378">
        <v>132</v>
      </c>
      <c r="B1471" s="402"/>
      <c r="C1471" s="402" t="s">
        <v>6549</v>
      </c>
      <c r="D1471" s="402" t="s">
        <v>6470</v>
      </c>
      <c r="E1471" s="402" t="s">
        <v>6550</v>
      </c>
      <c r="F1471" s="402" t="s">
        <v>6551</v>
      </c>
      <c r="G1471" s="402" t="s">
        <v>6169</v>
      </c>
      <c r="H1471" s="404">
        <v>9500</v>
      </c>
      <c r="I1471" s="374">
        <v>0</v>
      </c>
      <c r="J1471" s="404">
        <v>0</v>
      </c>
      <c r="K1471" s="402">
        <v>43635</v>
      </c>
      <c r="L1471" s="405" t="s">
        <v>6552</v>
      </c>
      <c r="M1471" s="402"/>
      <c r="N1471" s="406"/>
      <c r="O1471" s="382"/>
      <c r="P1471" s="382"/>
      <c r="Q1471" s="382"/>
    </row>
    <row r="1472" spans="1:17" s="389" customFormat="1" ht="25.5" customHeight="1">
      <c r="A1472" s="378">
        <v>133</v>
      </c>
      <c r="B1472" s="402"/>
      <c r="C1472" s="402" t="s">
        <v>6553</v>
      </c>
      <c r="D1472" s="402" t="s">
        <v>6554</v>
      </c>
      <c r="E1472" s="402" t="s">
        <v>6555</v>
      </c>
      <c r="F1472" s="402" t="s">
        <v>6556</v>
      </c>
      <c r="G1472" s="402" t="s">
        <v>6169</v>
      </c>
      <c r="H1472" s="404">
        <v>13001</v>
      </c>
      <c r="I1472" s="374">
        <v>0</v>
      </c>
      <c r="J1472" s="404">
        <v>0</v>
      </c>
      <c r="K1472" s="402">
        <v>43346</v>
      </c>
      <c r="L1472" s="405" t="s">
        <v>6557</v>
      </c>
      <c r="M1472" s="402"/>
      <c r="N1472" s="406"/>
      <c r="O1472" s="382"/>
      <c r="P1472" s="382"/>
      <c r="Q1472" s="382"/>
    </row>
    <row r="1473" spans="1:17" s="389" customFormat="1" ht="25.5" customHeight="1">
      <c r="A1473" s="378">
        <v>134</v>
      </c>
      <c r="B1473" s="402"/>
      <c r="C1473" s="402" t="s">
        <v>6558</v>
      </c>
      <c r="D1473" s="402" t="s">
        <v>6417</v>
      </c>
      <c r="E1473" s="402" t="s">
        <v>6559</v>
      </c>
      <c r="F1473" s="402" t="s">
        <v>6560</v>
      </c>
      <c r="G1473" s="402" t="s">
        <v>6169</v>
      </c>
      <c r="H1473" s="404">
        <v>5000</v>
      </c>
      <c r="I1473" s="374">
        <v>0</v>
      </c>
      <c r="J1473" s="404">
        <v>0</v>
      </c>
      <c r="K1473" s="402">
        <v>43731</v>
      </c>
      <c r="L1473" s="405" t="s">
        <v>6561</v>
      </c>
      <c r="M1473" s="402"/>
      <c r="N1473" s="406"/>
      <c r="O1473" s="382"/>
      <c r="P1473" s="382"/>
      <c r="Q1473" s="382"/>
    </row>
    <row r="1474" spans="1:17" s="389" customFormat="1" ht="25.5" customHeight="1">
      <c r="A1474" s="378">
        <v>135</v>
      </c>
      <c r="B1474" s="402"/>
      <c r="C1474" s="402" t="s">
        <v>1700</v>
      </c>
      <c r="D1474" s="402" t="s">
        <v>6499</v>
      </c>
      <c r="E1474" s="402" t="s">
        <v>6562</v>
      </c>
      <c r="F1474" s="402" t="s">
        <v>6563</v>
      </c>
      <c r="G1474" s="402" t="s">
        <v>346</v>
      </c>
      <c r="H1474" s="404">
        <v>5850</v>
      </c>
      <c r="I1474" s="374">
        <v>0</v>
      </c>
      <c r="J1474" s="404">
        <v>0</v>
      </c>
      <c r="K1474" s="402">
        <v>43732</v>
      </c>
      <c r="L1474" s="405" t="s">
        <v>6564</v>
      </c>
      <c r="M1474" s="402"/>
      <c r="N1474" s="406"/>
      <c r="O1474" s="382"/>
      <c r="P1474" s="382"/>
      <c r="Q1474" s="382"/>
    </row>
    <row r="1475" spans="1:17" s="389" customFormat="1" ht="25.5" customHeight="1">
      <c r="A1475" s="378">
        <v>136</v>
      </c>
      <c r="B1475" s="402"/>
      <c r="C1475" s="402" t="s">
        <v>1700</v>
      </c>
      <c r="D1475" s="402" t="s">
        <v>6499</v>
      </c>
      <c r="E1475" s="402" t="s">
        <v>6562</v>
      </c>
      <c r="F1475" s="402" t="s">
        <v>6565</v>
      </c>
      <c r="G1475" s="402" t="s">
        <v>878</v>
      </c>
      <c r="H1475" s="404">
        <v>117000</v>
      </c>
      <c r="I1475" s="374">
        <v>0</v>
      </c>
      <c r="J1475" s="404">
        <v>0</v>
      </c>
      <c r="K1475" s="402">
        <v>43732</v>
      </c>
      <c r="L1475" s="405" t="s">
        <v>6566</v>
      </c>
      <c r="M1475" s="402"/>
      <c r="N1475" s="406"/>
      <c r="O1475" s="382"/>
      <c r="P1475" s="382"/>
      <c r="Q1475" s="382"/>
    </row>
    <row r="1476" spans="1:17" s="373" customFormat="1" ht="31.5" customHeight="1">
      <c r="A1476" s="378">
        <v>137</v>
      </c>
      <c r="B1476" s="376"/>
      <c r="C1476" s="111" t="s">
        <v>6567</v>
      </c>
      <c r="D1476" s="111" t="s">
        <v>6568</v>
      </c>
      <c r="E1476" s="111" t="s">
        <v>6569</v>
      </c>
      <c r="F1476" s="111" t="s">
        <v>6570</v>
      </c>
      <c r="G1476" s="111" t="s">
        <v>6571</v>
      </c>
      <c r="H1476" s="315">
        <v>454064.69</v>
      </c>
      <c r="I1476" s="413">
        <v>0</v>
      </c>
      <c r="J1476" s="315">
        <v>0</v>
      </c>
      <c r="K1476" s="111">
        <v>43466</v>
      </c>
      <c r="L1476" s="319" t="s">
        <v>6572</v>
      </c>
      <c r="M1476" s="111"/>
      <c r="O1476" s="382"/>
      <c r="P1476" s="382"/>
      <c r="Q1476" s="382"/>
    </row>
    <row r="1477" spans="1:17" s="373" customFormat="1" ht="31.5" customHeight="1">
      <c r="A1477" s="378">
        <v>138</v>
      </c>
      <c r="B1477" s="376"/>
      <c r="C1477" s="111" t="s">
        <v>6573</v>
      </c>
      <c r="D1477" s="111" t="s">
        <v>6574</v>
      </c>
      <c r="E1477" s="111" t="s">
        <v>6575</v>
      </c>
      <c r="F1477" s="111" t="s">
        <v>6576</v>
      </c>
      <c r="G1477" s="111" t="s">
        <v>6577</v>
      </c>
      <c r="H1477" s="315">
        <v>15200</v>
      </c>
      <c r="I1477" s="413">
        <v>0</v>
      </c>
      <c r="J1477" s="315">
        <v>0</v>
      </c>
      <c r="K1477" s="111">
        <v>43535</v>
      </c>
      <c r="L1477" s="319" t="s">
        <v>6578</v>
      </c>
      <c r="M1477" s="111"/>
      <c r="O1477" s="382"/>
      <c r="P1477" s="382"/>
      <c r="Q1477" s="382"/>
    </row>
    <row r="1478" spans="1:17" s="373" customFormat="1" ht="31.5" customHeight="1">
      <c r="A1478" s="378">
        <v>139</v>
      </c>
      <c r="B1478" s="376"/>
      <c r="C1478" s="111" t="s">
        <v>6579</v>
      </c>
      <c r="D1478" s="111" t="s">
        <v>6580</v>
      </c>
      <c r="E1478" s="111" t="s">
        <v>6581</v>
      </c>
      <c r="F1478" s="111" t="s">
        <v>6582</v>
      </c>
      <c r="G1478" s="111" t="s">
        <v>6583</v>
      </c>
      <c r="H1478" s="315">
        <v>46425</v>
      </c>
      <c r="I1478" s="413">
        <v>0</v>
      </c>
      <c r="J1478" s="315">
        <v>0</v>
      </c>
      <c r="K1478" s="111">
        <v>43587</v>
      </c>
      <c r="L1478" s="319" t="s">
        <v>6584</v>
      </c>
      <c r="M1478" s="111"/>
      <c r="O1478" s="382"/>
      <c r="P1478" s="382"/>
      <c r="Q1478" s="382"/>
    </row>
    <row r="1479" spans="1:17" s="373" customFormat="1" ht="31.5" customHeight="1">
      <c r="A1479" s="378">
        <v>140</v>
      </c>
      <c r="B1479" s="376"/>
      <c r="C1479" s="111" t="s">
        <v>6585</v>
      </c>
      <c r="D1479" s="111" t="s">
        <v>6580</v>
      </c>
      <c r="E1479" s="111" t="s">
        <v>6586</v>
      </c>
      <c r="F1479" s="111" t="s">
        <v>6587</v>
      </c>
      <c r="G1479" s="111" t="s">
        <v>6588</v>
      </c>
      <c r="H1479" s="315">
        <v>120000</v>
      </c>
      <c r="I1479" s="413">
        <v>0</v>
      </c>
      <c r="J1479" s="315">
        <v>0</v>
      </c>
      <c r="K1479" s="111"/>
      <c r="L1479" s="319" t="s">
        <v>6589</v>
      </c>
      <c r="M1479" s="111"/>
      <c r="O1479" s="382"/>
      <c r="P1479" s="382"/>
      <c r="Q1479" s="382"/>
    </row>
    <row r="1480" spans="1:17" s="373" customFormat="1" ht="31.5" customHeight="1">
      <c r="A1480" s="378">
        <v>141</v>
      </c>
      <c r="B1480" s="376"/>
      <c r="C1480" s="111" t="s">
        <v>6590</v>
      </c>
      <c r="D1480" s="111" t="s">
        <v>6591</v>
      </c>
      <c r="E1480" s="111" t="s">
        <v>6592</v>
      </c>
      <c r="F1480" s="111" t="s">
        <v>6593</v>
      </c>
      <c r="G1480" s="111" t="s">
        <v>6594</v>
      </c>
      <c r="H1480" s="315">
        <v>7900</v>
      </c>
      <c r="I1480" s="413">
        <v>0</v>
      </c>
      <c r="J1480" s="315">
        <v>0</v>
      </c>
      <c r="K1480" s="111">
        <v>43636</v>
      </c>
      <c r="L1480" s="319" t="s">
        <v>6595</v>
      </c>
      <c r="M1480" s="111"/>
      <c r="O1480" s="382"/>
      <c r="P1480" s="382"/>
      <c r="Q1480" s="382"/>
    </row>
    <row r="1481" spans="1:17" s="373" customFormat="1" ht="31.5" customHeight="1">
      <c r="A1481" s="378">
        <v>142</v>
      </c>
      <c r="B1481" s="376"/>
      <c r="C1481" s="111" t="s">
        <v>6596</v>
      </c>
      <c r="D1481" s="111" t="s">
        <v>6597</v>
      </c>
      <c r="E1481" s="111" t="s">
        <v>6598</v>
      </c>
      <c r="F1481" s="111" t="s">
        <v>6599</v>
      </c>
      <c r="G1481" s="111" t="s">
        <v>123</v>
      </c>
      <c r="H1481" s="315">
        <v>133566</v>
      </c>
      <c r="I1481" s="413">
        <v>0</v>
      </c>
      <c r="J1481" s="315">
        <v>0</v>
      </c>
      <c r="K1481" s="111">
        <v>43574</v>
      </c>
      <c r="L1481" s="319" t="s">
        <v>6600</v>
      </c>
      <c r="M1481" s="111"/>
      <c r="O1481" s="382"/>
      <c r="P1481" s="382"/>
      <c r="Q1481" s="382"/>
    </row>
    <row r="1482" spans="1:17" s="373" customFormat="1" ht="31.5" customHeight="1">
      <c r="A1482" s="378">
        <v>143</v>
      </c>
      <c r="B1482" s="376"/>
      <c r="C1482" s="111" t="s">
        <v>6601</v>
      </c>
      <c r="D1482" s="111" t="s">
        <v>6602</v>
      </c>
      <c r="E1482" s="111" t="s">
        <v>6603</v>
      </c>
      <c r="F1482" s="111" t="s">
        <v>6604</v>
      </c>
      <c r="G1482" s="111" t="s">
        <v>6605</v>
      </c>
      <c r="H1482" s="315">
        <v>10400</v>
      </c>
      <c r="I1482" s="413">
        <v>0</v>
      </c>
      <c r="J1482" s="315">
        <v>0</v>
      </c>
      <c r="K1482" s="111">
        <v>43351</v>
      </c>
      <c r="L1482" s="319" t="s">
        <v>6606</v>
      </c>
      <c r="M1482" s="111"/>
      <c r="O1482" s="382"/>
      <c r="P1482" s="382"/>
      <c r="Q1482" s="382"/>
    </row>
    <row r="1483" spans="1:17" s="373" customFormat="1" ht="31.5" customHeight="1">
      <c r="A1483" s="378">
        <v>144</v>
      </c>
      <c r="B1483" s="376"/>
      <c r="C1483" s="111" t="s">
        <v>6607</v>
      </c>
      <c r="D1483" s="111" t="s">
        <v>6608</v>
      </c>
      <c r="E1483" s="111" t="s">
        <v>6609</v>
      </c>
      <c r="F1483" s="111" t="s">
        <v>6610</v>
      </c>
      <c r="G1483" s="111" t="s">
        <v>6611</v>
      </c>
      <c r="H1483" s="315">
        <v>9000</v>
      </c>
      <c r="I1483" s="413">
        <v>0</v>
      </c>
      <c r="J1483" s="315">
        <v>0</v>
      </c>
      <c r="K1483" s="111">
        <v>43587</v>
      </c>
      <c r="L1483" s="319" t="s">
        <v>6612</v>
      </c>
      <c r="M1483" s="111"/>
      <c r="O1483" s="382"/>
      <c r="P1483" s="382"/>
      <c r="Q1483" s="382"/>
    </row>
    <row r="1484" spans="1:17" s="373" customFormat="1" ht="31.5" customHeight="1">
      <c r="A1484" s="378">
        <v>145</v>
      </c>
      <c r="B1484" s="376"/>
      <c r="C1484" s="111" t="s">
        <v>6613</v>
      </c>
      <c r="D1484" s="111" t="s">
        <v>6614</v>
      </c>
      <c r="E1484" s="111" t="s">
        <v>6615</v>
      </c>
      <c r="F1484" s="111" t="s">
        <v>6616</v>
      </c>
      <c r="G1484" s="111" t="s">
        <v>6611</v>
      </c>
      <c r="H1484" s="315">
        <v>4000</v>
      </c>
      <c r="I1484" s="413">
        <v>0</v>
      </c>
      <c r="J1484" s="315">
        <v>0</v>
      </c>
      <c r="K1484" s="111">
        <v>43594</v>
      </c>
      <c r="L1484" s="319" t="s">
        <v>6617</v>
      </c>
      <c r="M1484" s="111"/>
      <c r="O1484" s="382"/>
      <c r="P1484" s="382"/>
      <c r="Q1484" s="382"/>
    </row>
    <row r="1485" spans="1:17" s="373" customFormat="1" ht="31.5" customHeight="1">
      <c r="A1485" s="378">
        <v>146</v>
      </c>
      <c r="B1485" s="376"/>
      <c r="C1485" s="111" t="s">
        <v>6618</v>
      </c>
      <c r="D1485" s="111" t="s">
        <v>6619</v>
      </c>
      <c r="E1485" s="111" t="s">
        <v>6620</v>
      </c>
      <c r="F1485" s="111" t="s">
        <v>6621</v>
      </c>
      <c r="G1485" s="111" t="s">
        <v>6622</v>
      </c>
      <c r="H1485" s="315">
        <v>10000</v>
      </c>
      <c r="I1485" s="413">
        <v>0</v>
      </c>
      <c r="J1485" s="315">
        <v>0</v>
      </c>
      <c r="K1485" s="111">
        <v>43313</v>
      </c>
      <c r="L1485" s="319" t="s">
        <v>6623</v>
      </c>
      <c r="M1485" s="111"/>
      <c r="O1485" s="382"/>
      <c r="P1485" s="382"/>
      <c r="Q1485" s="382"/>
    </row>
    <row r="1486" spans="1:17" s="373" customFormat="1" ht="31.5" customHeight="1">
      <c r="A1486" s="378">
        <v>147</v>
      </c>
      <c r="B1486" s="376"/>
      <c r="C1486" s="111" t="s">
        <v>6624</v>
      </c>
      <c r="D1486" s="111" t="s">
        <v>6625</v>
      </c>
      <c r="E1486" s="111" t="s">
        <v>6626</v>
      </c>
      <c r="F1486" s="111" t="s">
        <v>6627</v>
      </c>
      <c r="G1486" s="111" t="s">
        <v>6628</v>
      </c>
      <c r="H1486" s="315">
        <v>46000</v>
      </c>
      <c r="I1486" s="413">
        <v>0</v>
      </c>
      <c r="J1486" s="315">
        <v>0</v>
      </c>
      <c r="K1486" s="111">
        <v>43437</v>
      </c>
      <c r="L1486" s="319" t="s">
        <v>6629</v>
      </c>
      <c r="M1486" s="111"/>
      <c r="O1486" s="382"/>
      <c r="P1486" s="382"/>
      <c r="Q1486" s="382"/>
    </row>
    <row r="1487" spans="1:17" s="373" customFormat="1" ht="31.5" customHeight="1">
      <c r="A1487" s="378">
        <v>148</v>
      </c>
      <c r="B1487" s="376"/>
      <c r="C1487" s="111" t="s">
        <v>6630</v>
      </c>
      <c r="D1487" s="111" t="s">
        <v>6631</v>
      </c>
      <c r="E1487" s="111" t="s">
        <v>6632</v>
      </c>
      <c r="F1487" s="111" t="s">
        <v>6633</v>
      </c>
      <c r="G1487" s="111" t="s">
        <v>37</v>
      </c>
      <c r="H1487" s="315">
        <v>4625</v>
      </c>
      <c r="I1487" s="413">
        <v>0</v>
      </c>
      <c r="J1487" s="315">
        <v>0</v>
      </c>
      <c r="K1487" s="111">
        <v>43595</v>
      </c>
      <c r="L1487" s="319" t="s">
        <v>6634</v>
      </c>
      <c r="M1487" s="111"/>
      <c r="O1487" s="382"/>
      <c r="P1487" s="382"/>
      <c r="Q1487" s="382"/>
    </row>
    <row r="1488" spans="1:17" s="371" customFormat="1" ht="31.5" customHeight="1">
      <c r="A1488" s="378">
        <v>149</v>
      </c>
      <c r="B1488" s="376"/>
      <c r="C1488" s="111" t="s">
        <v>6635</v>
      </c>
      <c r="D1488" s="111" t="s">
        <v>6636</v>
      </c>
      <c r="E1488" s="111" t="s">
        <v>6637</v>
      </c>
      <c r="F1488" s="111" t="s">
        <v>6638</v>
      </c>
      <c r="G1488" s="111" t="s">
        <v>6639</v>
      </c>
      <c r="H1488" s="315">
        <v>8081</v>
      </c>
      <c r="I1488" s="315">
        <v>0</v>
      </c>
      <c r="J1488" s="315">
        <v>0</v>
      </c>
      <c r="K1488" s="111">
        <v>43594</v>
      </c>
      <c r="L1488" s="319" t="s">
        <v>6640</v>
      </c>
      <c r="M1488" s="111"/>
      <c r="O1488" s="382"/>
      <c r="P1488" s="382"/>
      <c r="Q1488" s="382"/>
    </row>
    <row r="1489" spans="1:17" s="371" customFormat="1" ht="31.5" customHeight="1">
      <c r="A1489" s="378">
        <v>150</v>
      </c>
      <c r="B1489" s="376"/>
      <c r="C1489" s="111" t="s">
        <v>6579</v>
      </c>
      <c r="D1489" s="111" t="s">
        <v>6641</v>
      </c>
      <c r="E1489" s="111" t="s">
        <v>6642</v>
      </c>
      <c r="F1489" s="111" t="s">
        <v>6643</v>
      </c>
      <c r="G1489" s="111" t="s">
        <v>37</v>
      </c>
      <c r="H1489" s="315">
        <v>3071</v>
      </c>
      <c r="I1489" s="315">
        <v>0</v>
      </c>
      <c r="J1489" s="315">
        <v>0</v>
      </c>
      <c r="K1489" s="111">
        <v>43587</v>
      </c>
      <c r="L1489" s="319" t="s">
        <v>6644</v>
      </c>
      <c r="M1489" s="111"/>
      <c r="O1489" s="382"/>
      <c r="P1489" s="382"/>
      <c r="Q1489" s="382"/>
    </row>
    <row r="1490" spans="1:17" s="371" customFormat="1" ht="31.5" customHeight="1">
      <c r="A1490" s="378">
        <v>151</v>
      </c>
      <c r="B1490" s="376"/>
      <c r="C1490" s="111" t="s">
        <v>6645</v>
      </c>
      <c r="D1490" s="111" t="s">
        <v>6641</v>
      </c>
      <c r="E1490" s="111" t="s">
        <v>6646</v>
      </c>
      <c r="F1490" s="111" t="s">
        <v>6647</v>
      </c>
      <c r="G1490" s="111" t="s">
        <v>6101</v>
      </c>
      <c r="H1490" s="315">
        <v>21000</v>
      </c>
      <c r="I1490" s="315">
        <v>0</v>
      </c>
      <c r="J1490" s="315">
        <v>0</v>
      </c>
      <c r="K1490" s="111">
        <v>42839</v>
      </c>
      <c r="L1490" s="319" t="s">
        <v>6648</v>
      </c>
      <c r="M1490" s="111"/>
      <c r="O1490" s="382"/>
      <c r="P1490" s="382"/>
      <c r="Q1490" s="382"/>
    </row>
    <row r="1491" spans="1:17" s="371" customFormat="1" ht="31.5" customHeight="1">
      <c r="A1491" s="378">
        <v>152</v>
      </c>
      <c r="B1491" s="376"/>
      <c r="C1491" s="111" t="s">
        <v>6649</v>
      </c>
      <c r="D1491" s="111" t="s">
        <v>6650</v>
      </c>
      <c r="E1491" s="111" t="s">
        <v>6651</v>
      </c>
      <c r="F1491" s="111" t="s">
        <v>6652</v>
      </c>
      <c r="G1491" s="111" t="s">
        <v>6653</v>
      </c>
      <c r="H1491" s="315">
        <v>2000</v>
      </c>
      <c r="I1491" s="315">
        <v>0</v>
      </c>
      <c r="J1491" s="315">
        <v>0</v>
      </c>
      <c r="K1491" s="111">
        <v>43557</v>
      </c>
      <c r="L1491" s="319" t="s">
        <v>6654</v>
      </c>
      <c r="M1491" s="111"/>
      <c r="O1491" s="382"/>
      <c r="P1491" s="382"/>
      <c r="Q1491" s="382"/>
    </row>
    <row r="1492" spans="1:17" s="371" customFormat="1" ht="31.5" customHeight="1">
      <c r="A1492" s="378">
        <v>153</v>
      </c>
      <c r="B1492" s="376"/>
      <c r="C1492" s="111" t="s">
        <v>6655</v>
      </c>
      <c r="D1492" s="111" t="s">
        <v>6656</v>
      </c>
      <c r="E1492" s="111" t="s">
        <v>6657</v>
      </c>
      <c r="F1492" s="111" t="s">
        <v>6658</v>
      </c>
      <c r="G1492" s="111" t="s">
        <v>6659</v>
      </c>
      <c r="H1492" s="315">
        <v>243750</v>
      </c>
      <c r="I1492" s="315">
        <v>0</v>
      </c>
      <c r="J1492" s="315">
        <v>0</v>
      </c>
      <c r="K1492" s="111">
        <v>43662</v>
      </c>
      <c r="L1492" s="319" t="s">
        <v>6660</v>
      </c>
      <c r="M1492" s="111"/>
      <c r="O1492" s="382"/>
      <c r="P1492" s="382"/>
      <c r="Q1492" s="382"/>
    </row>
    <row r="1493" spans="1:17" s="371" customFormat="1" ht="31.5" customHeight="1">
      <c r="A1493" s="378">
        <v>154</v>
      </c>
      <c r="B1493" s="376"/>
      <c r="C1493" s="111" t="s">
        <v>6655</v>
      </c>
      <c r="D1493" s="111" t="s">
        <v>6656</v>
      </c>
      <c r="E1493" s="111" t="s">
        <v>6657</v>
      </c>
      <c r="F1493" s="111" t="s">
        <v>6661</v>
      </c>
      <c r="G1493" s="111" t="s">
        <v>37</v>
      </c>
      <c r="H1493" s="315">
        <v>12187</v>
      </c>
      <c r="I1493" s="315">
        <v>0</v>
      </c>
      <c r="J1493" s="315">
        <v>0</v>
      </c>
      <c r="K1493" s="111">
        <v>43662</v>
      </c>
      <c r="L1493" s="319" t="s">
        <v>6662</v>
      </c>
      <c r="M1493" s="111"/>
      <c r="O1493" s="382"/>
      <c r="P1493" s="382"/>
      <c r="Q1493" s="382"/>
    </row>
    <row r="1494" spans="1:17" s="371" customFormat="1" ht="31.5" customHeight="1">
      <c r="A1494" s="378">
        <v>155</v>
      </c>
      <c r="B1494" s="376"/>
      <c r="C1494" s="111" t="s">
        <v>6663</v>
      </c>
      <c r="D1494" s="111" t="s">
        <v>6664</v>
      </c>
      <c r="E1494" s="111" t="s">
        <v>6665</v>
      </c>
      <c r="F1494" s="111" t="s">
        <v>6666</v>
      </c>
      <c r="G1494" s="111" t="s">
        <v>6667</v>
      </c>
      <c r="H1494" s="315">
        <v>8250</v>
      </c>
      <c r="I1494" s="315">
        <v>0</v>
      </c>
      <c r="J1494" s="315">
        <v>0</v>
      </c>
      <c r="K1494" s="111">
        <v>43587</v>
      </c>
      <c r="L1494" s="319" t="s">
        <v>6668</v>
      </c>
      <c r="M1494" s="111"/>
      <c r="O1494" s="382"/>
      <c r="P1494" s="382"/>
      <c r="Q1494" s="382"/>
    </row>
    <row r="1495" spans="1:17" s="371" customFormat="1" ht="31.5" customHeight="1">
      <c r="A1495" s="378">
        <v>156</v>
      </c>
      <c r="B1495" s="376"/>
      <c r="C1495" s="111" t="s">
        <v>6669</v>
      </c>
      <c r="D1495" s="111" t="s">
        <v>6670</v>
      </c>
      <c r="E1495" s="111" t="s">
        <v>6671</v>
      </c>
      <c r="F1495" s="414" t="s">
        <v>6672</v>
      </c>
      <c r="G1495" s="414" t="s">
        <v>61</v>
      </c>
      <c r="H1495" s="315">
        <v>3000</v>
      </c>
      <c r="I1495" s="315">
        <v>0</v>
      </c>
      <c r="J1495" s="315">
        <v>0</v>
      </c>
      <c r="K1495" s="111">
        <v>43633</v>
      </c>
      <c r="L1495" s="319" t="s">
        <v>6673</v>
      </c>
      <c r="M1495" s="111"/>
      <c r="O1495" s="382"/>
      <c r="P1495" s="382"/>
      <c r="Q1495" s="382"/>
    </row>
    <row r="1496" spans="1:17" s="371" customFormat="1" ht="31.5" customHeight="1">
      <c r="A1496" s="378">
        <v>157</v>
      </c>
      <c r="B1496" s="376"/>
      <c r="C1496" s="111" t="s">
        <v>6674</v>
      </c>
      <c r="D1496" s="111" t="s">
        <v>6675</v>
      </c>
      <c r="E1496" s="111" t="s">
        <v>6676</v>
      </c>
      <c r="F1496" s="414" t="s">
        <v>6677</v>
      </c>
      <c r="G1496" s="414" t="s">
        <v>6678</v>
      </c>
      <c r="H1496" s="315">
        <v>8200</v>
      </c>
      <c r="I1496" s="315">
        <v>0</v>
      </c>
      <c r="J1496" s="315">
        <v>0</v>
      </c>
      <c r="K1496" s="111">
        <v>43535</v>
      </c>
      <c r="L1496" s="319" t="s">
        <v>6679</v>
      </c>
      <c r="M1496" s="111"/>
      <c r="O1496" s="382"/>
      <c r="P1496" s="382"/>
      <c r="Q1496" s="382"/>
    </row>
    <row r="1497" spans="1:17" s="371" customFormat="1" ht="31.5" customHeight="1">
      <c r="A1497" s="378">
        <v>158</v>
      </c>
      <c r="B1497" s="376"/>
      <c r="C1497" s="111" t="s">
        <v>6680</v>
      </c>
      <c r="D1497" s="111" t="s">
        <v>6656</v>
      </c>
      <c r="E1497" s="111" t="s">
        <v>6681</v>
      </c>
      <c r="F1497" s="111" t="s">
        <v>6682</v>
      </c>
      <c r="G1497" s="111" t="s">
        <v>346</v>
      </c>
      <c r="H1497" s="315">
        <v>5000</v>
      </c>
      <c r="I1497" s="315">
        <v>0</v>
      </c>
      <c r="J1497" s="315">
        <v>0</v>
      </c>
      <c r="K1497" s="111">
        <v>43587</v>
      </c>
      <c r="L1497" s="319" t="s">
        <v>6683</v>
      </c>
      <c r="M1497" s="111"/>
      <c r="O1497" s="382"/>
      <c r="P1497" s="382"/>
      <c r="Q1497" s="382"/>
    </row>
    <row r="1498" spans="1:17" s="371" customFormat="1" ht="31.5" customHeight="1">
      <c r="A1498" s="378">
        <v>159</v>
      </c>
      <c r="B1498" s="376"/>
      <c r="C1498" s="111" t="s">
        <v>6684</v>
      </c>
      <c r="D1498" s="111" t="s">
        <v>6685</v>
      </c>
      <c r="E1498" s="111" t="s">
        <v>6686</v>
      </c>
      <c r="F1498" s="111" t="s">
        <v>6687</v>
      </c>
      <c r="G1498" s="111" t="s">
        <v>346</v>
      </c>
      <c r="H1498" s="315">
        <v>611.25</v>
      </c>
      <c r="I1498" s="374">
        <v>0</v>
      </c>
      <c r="J1498" s="315">
        <v>0</v>
      </c>
      <c r="K1498" s="111">
        <v>43552</v>
      </c>
      <c r="L1498" s="319" t="s">
        <v>6688</v>
      </c>
      <c r="M1498" s="111"/>
      <c r="O1498" s="382"/>
      <c r="P1498" s="382"/>
      <c r="Q1498" s="382"/>
    </row>
    <row r="1499" spans="1:17" s="371" customFormat="1" ht="31.5" customHeight="1">
      <c r="A1499" s="378">
        <v>160</v>
      </c>
      <c r="B1499" s="376"/>
      <c r="C1499" s="111" t="s">
        <v>6689</v>
      </c>
      <c r="D1499" s="111" t="s">
        <v>6656</v>
      </c>
      <c r="E1499" s="111" t="s">
        <v>6690</v>
      </c>
      <c r="F1499" s="111" t="s">
        <v>6691</v>
      </c>
      <c r="G1499" s="111" t="s">
        <v>6174</v>
      </c>
      <c r="H1499" s="315">
        <v>308000</v>
      </c>
      <c r="I1499" s="415">
        <v>0</v>
      </c>
      <c r="J1499" s="315">
        <v>0</v>
      </c>
      <c r="K1499" s="111">
        <v>43595</v>
      </c>
      <c r="L1499" s="319" t="s">
        <v>6692</v>
      </c>
      <c r="M1499" s="111"/>
      <c r="O1499" s="382"/>
      <c r="P1499" s="382"/>
      <c r="Q1499" s="382"/>
    </row>
    <row r="1500" spans="1:17" s="371" customFormat="1" ht="31.5" customHeight="1">
      <c r="A1500" s="378">
        <v>161</v>
      </c>
      <c r="B1500" s="376"/>
      <c r="C1500" s="111" t="s">
        <v>6693</v>
      </c>
      <c r="D1500" s="111" t="s">
        <v>6656</v>
      </c>
      <c r="E1500" s="111" t="s">
        <v>6694</v>
      </c>
      <c r="F1500" s="111" t="s">
        <v>6695</v>
      </c>
      <c r="G1500" s="111" t="s">
        <v>346</v>
      </c>
      <c r="H1500" s="315">
        <v>500</v>
      </c>
      <c r="I1500" s="415">
        <v>0</v>
      </c>
      <c r="J1500" s="315">
        <v>0</v>
      </c>
      <c r="K1500" s="111">
        <v>43571</v>
      </c>
      <c r="L1500" s="319" t="s">
        <v>6696</v>
      </c>
      <c r="M1500" s="111"/>
      <c r="O1500" s="382"/>
      <c r="P1500" s="382"/>
      <c r="Q1500" s="382"/>
    </row>
    <row r="1501" spans="1:17" s="371" customFormat="1" ht="31.5" customHeight="1">
      <c r="A1501" s="378">
        <v>162</v>
      </c>
      <c r="B1501" s="376"/>
      <c r="C1501" s="111" t="s">
        <v>6590</v>
      </c>
      <c r="D1501" s="111" t="s">
        <v>6641</v>
      </c>
      <c r="E1501" s="111" t="s">
        <v>6697</v>
      </c>
      <c r="F1501" s="111" t="s">
        <v>6698</v>
      </c>
      <c r="G1501" s="111" t="s">
        <v>346</v>
      </c>
      <c r="H1501" s="315">
        <v>1500</v>
      </c>
      <c r="I1501" s="415">
        <v>0</v>
      </c>
      <c r="J1501" s="315">
        <v>0</v>
      </c>
      <c r="K1501" s="111">
        <v>43636</v>
      </c>
      <c r="L1501" s="319" t="s">
        <v>6699</v>
      </c>
      <c r="M1501" s="111"/>
      <c r="O1501" s="382"/>
      <c r="P1501" s="382"/>
      <c r="Q1501" s="382"/>
    </row>
    <row r="1502" spans="1:17" s="371" customFormat="1" ht="31.5" customHeight="1">
      <c r="A1502" s="378">
        <v>163</v>
      </c>
      <c r="B1502" s="376"/>
      <c r="C1502" s="111" t="s">
        <v>6700</v>
      </c>
      <c r="D1502" s="111" t="s">
        <v>6701</v>
      </c>
      <c r="E1502" s="111" t="s">
        <v>6702</v>
      </c>
      <c r="F1502" s="111" t="s">
        <v>6703</v>
      </c>
      <c r="G1502" s="111" t="s">
        <v>6704</v>
      </c>
      <c r="H1502" s="315">
        <v>49393</v>
      </c>
      <c r="I1502" s="415">
        <v>0</v>
      </c>
      <c r="J1502" s="315">
        <v>0</v>
      </c>
      <c r="K1502" s="111">
        <v>43552</v>
      </c>
      <c r="L1502" s="319" t="s">
        <v>6705</v>
      </c>
      <c r="M1502" s="111"/>
      <c r="O1502" s="382"/>
      <c r="P1502" s="382"/>
      <c r="Q1502" s="382"/>
    </row>
    <row r="1503" spans="1:17" s="371" customFormat="1" ht="31.5" customHeight="1">
      <c r="A1503" s="378">
        <v>164</v>
      </c>
      <c r="B1503" s="376"/>
      <c r="C1503" s="111" t="s">
        <v>6706</v>
      </c>
      <c r="D1503" s="111" t="s">
        <v>6656</v>
      </c>
      <c r="E1503" s="111" t="s">
        <v>6707</v>
      </c>
      <c r="F1503" s="111" t="s">
        <v>6708</v>
      </c>
      <c r="G1503" s="111" t="s">
        <v>346</v>
      </c>
      <c r="H1503" s="315">
        <v>13367</v>
      </c>
      <c r="I1503" s="415">
        <v>0</v>
      </c>
      <c r="J1503" s="315">
        <v>0</v>
      </c>
      <c r="K1503" s="111">
        <v>43535</v>
      </c>
      <c r="L1503" s="319" t="s">
        <v>6709</v>
      </c>
      <c r="M1503" s="111"/>
      <c r="O1503" s="382"/>
      <c r="P1503" s="382"/>
      <c r="Q1503" s="382"/>
    </row>
    <row r="1504" spans="1:17" s="371" customFormat="1" ht="31.5" customHeight="1">
      <c r="A1504" s="378">
        <v>165</v>
      </c>
      <c r="B1504" s="376"/>
      <c r="C1504" s="376" t="s">
        <v>6710</v>
      </c>
      <c r="D1504" s="376" t="s">
        <v>6711</v>
      </c>
      <c r="E1504" s="111" t="s">
        <v>6712</v>
      </c>
      <c r="F1504" s="376" t="s">
        <v>6713</v>
      </c>
      <c r="G1504" s="376" t="s">
        <v>346</v>
      </c>
      <c r="H1504" s="377">
        <v>2663</v>
      </c>
      <c r="I1504" s="415">
        <v>0</v>
      </c>
      <c r="J1504" s="377">
        <v>0</v>
      </c>
      <c r="K1504" s="376">
        <v>43574</v>
      </c>
      <c r="L1504" s="416" t="s">
        <v>6714</v>
      </c>
      <c r="M1504" s="376"/>
      <c r="O1504" s="382"/>
      <c r="P1504" s="382"/>
      <c r="Q1504" s="382"/>
    </row>
    <row r="1505" spans="1:17" s="371" customFormat="1" ht="31.5" customHeight="1">
      <c r="A1505" s="378">
        <v>166</v>
      </c>
      <c r="B1505" s="376"/>
      <c r="C1505" s="376" t="s">
        <v>6715</v>
      </c>
      <c r="D1505" s="376" t="s">
        <v>6716</v>
      </c>
      <c r="E1505" s="111" t="s">
        <v>6717</v>
      </c>
      <c r="F1505" s="376" t="s">
        <v>6718</v>
      </c>
      <c r="G1505" s="376" t="s">
        <v>6174</v>
      </c>
      <c r="H1505" s="377">
        <v>30000</v>
      </c>
      <c r="I1505" s="415">
        <v>0</v>
      </c>
      <c r="J1505" s="377">
        <v>0</v>
      </c>
      <c r="K1505" s="376">
        <v>43619</v>
      </c>
      <c r="L1505" s="416" t="s">
        <v>6719</v>
      </c>
      <c r="M1505" s="376"/>
      <c r="O1505" s="382"/>
      <c r="P1505" s="382"/>
      <c r="Q1505" s="382"/>
    </row>
    <row r="1506" spans="1:17" s="371" customFormat="1" ht="31.5" customHeight="1">
      <c r="A1506" s="378">
        <v>167</v>
      </c>
      <c r="B1506" s="376"/>
      <c r="C1506" s="376" t="s">
        <v>6720</v>
      </c>
      <c r="D1506" s="376" t="s">
        <v>6670</v>
      </c>
      <c r="E1506" s="111" t="s">
        <v>6721</v>
      </c>
      <c r="F1506" s="376" t="s">
        <v>6722</v>
      </c>
      <c r="G1506" s="376" t="s">
        <v>6136</v>
      </c>
      <c r="H1506" s="377">
        <v>24685.76</v>
      </c>
      <c r="I1506" s="415">
        <v>0</v>
      </c>
      <c r="J1506" s="377">
        <v>0</v>
      </c>
      <c r="K1506" s="376">
        <v>43622</v>
      </c>
      <c r="L1506" s="416" t="s">
        <v>6723</v>
      </c>
      <c r="M1506" s="376"/>
      <c r="O1506" s="382"/>
      <c r="P1506" s="382"/>
      <c r="Q1506" s="382"/>
    </row>
    <row r="1507" spans="1:17" s="371" customFormat="1" ht="31.5" customHeight="1">
      <c r="A1507" s="378">
        <v>168</v>
      </c>
      <c r="B1507" s="376"/>
      <c r="C1507" s="376" t="s">
        <v>6724</v>
      </c>
      <c r="D1507" s="376"/>
      <c r="E1507" s="111" t="s">
        <v>6725</v>
      </c>
      <c r="F1507" s="376" t="s">
        <v>6726</v>
      </c>
      <c r="G1507" s="376" t="s">
        <v>346</v>
      </c>
      <c r="H1507" s="377">
        <v>1006</v>
      </c>
      <c r="I1507" s="415">
        <v>0</v>
      </c>
      <c r="J1507" s="377">
        <v>0</v>
      </c>
      <c r="K1507" s="376">
        <v>43626</v>
      </c>
      <c r="L1507" s="416" t="s">
        <v>6727</v>
      </c>
      <c r="M1507" s="376"/>
      <c r="O1507" s="382"/>
      <c r="P1507" s="382"/>
      <c r="Q1507" s="382"/>
    </row>
    <row r="1508" spans="1:17" s="371" customFormat="1" ht="31.5" customHeight="1">
      <c r="A1508" s="378">
        <v>169</v>
      </c>
      <c r="B1508" s="376"/>
      <c r="C1508" s="376" t="s">
        <v>6728</v>
      </c>
      <c r="D1508" s="376" t="s">
        <v>6711</v>
      </c>
      <c r="E1508" s="111" t="s">
        <v>6729</v>
      </c>
      <c r="F1508" s="376" t="s">
        <v>6730</v>
      </c>
      <c r="G1508" s="376" t="s">
        <v>6174</v>
      </c>
      <c r="H1508" s="377">
        <v>37681.105</v>
      </c>
      <c r="I1508" s="415">
        <v>0</v>
      </c>
      <c r="J1508" s="377">
        <v>0</v>
      </c>
      <c r="K1508" s="376">
        <v>43574</v>
      </c>
      <c r="L1508" s="416" t="s">
        <v>6731</v>
      </c>
      <c r="M1508" s="376"/>
      <c r="O1508" s="382"/>
      <c r="P1508" s="382"/>
      <c r="Q1508" s="382"/>
    </row>
    <row r="1509" spans="1:17" s="371" customFormat="1" ht="31.5" customHeight="1">
      <c r="A1509" s="378">
        <v>170</v>
      </c>
      <c r="B1509" s="376"/>
      <c r="C1509" s="376" t="s">
        <v>6732</v>
      </c>
      <c r="D1509" s="376" t="s">
        <v>6733</v>
      </c>
      <c r="E1509" s="111" t="s">
        <v>6734</v>
      </c>
      <c r="F1509" s="376" t="s">
        <v>6735</v>
      </c>
      <c r="G1509" s="376" t="s">
        <v>6169</v>
      </c>
      <c r="H1509" s="377">
        <v>11655</v>
      </c>
      <c r="I1509" s="415">
        <v>0</v>
      </c>
      <c r="J1509" s="377">
        <v>0</v>
      </c>
      <c r="K1509" s="376">
        <v>43654</v>
      </c>
      <c r="L1509" s="416" t="s">
        <v>6736</v>
      </c>
      <c r="M1509" s="376"/>
      <c r="O1509" s="382"/>
      <c r="P1509" s="382"/>
      <c r="Q1509" s="382"/>
    </row>
    <row r="1510" spans="1:17" s="417" customFormat="1" ht="31.5" customHeight="1">
      <c r="A1510" s="378">
        <v>171</v>
      </c>
      <c r="B1510" s="376"/>
      <c r="C1510" s="376" t="s">
        <v>6737</v>
      </c>
      <c r="D1510" s="376" t="s">
        <v>6641</v>
      </c>
      <c r="E1510" s="111" t="s">
        <v>6738</v>
      </c>
      <c r="F1510" s="376" t="s">
        <v>6739</v>
      </c>
      <c r="G1510" s="376" t="s">
        <v>6220</v>
      </c>
      <c r="H1510" s="377">
        <v>20200</v>
      </c>
      <c r="I1510" s="415">
        <v>0</v>
      </c>
      <c r="J1510" s="377">
        <v>0</v>
      </c>
      <c r="K1510" s="376">
        <v>43607</v>
      </c>
      <c r="L1510" s="416" t="s">
        <v>6740</v>
      </c>
      <c r="M1510" s="376"/>
      <c r="N1510" s="371"/>
      <c r="O1510" s="382"/>
      <c r="P1510" s="382"/>
      <c r="Q1510" s="382"/>
    </row>
    <row r="1511" spans="1:17" s="417" customFormat="1" ht="31.5" customHeight="1">
      <c r="A1511" s="378">
        <v>172</v>
      </c>
      <c r="B1511" s="376"/>
      <c r="C1511" s="376" t="s">
        <v>6741</v>
      </c>
      <c r="D1511" s="376" t="s">
        <v>6641</v>
      </c>
      <c r="E1511" s="111" t="s">
        <v>6738</v>
      </c>
      <c r="F1511" s="376" t="s">
        <v>6742</v>
      </c>
      <c r="G1511" s="376" t="s">
        <v>6169</v>
      </c>
      <c r="H1511" s="377">
        <v>20000</v>
      </c>
      <c r="I1511" s="415">
        <v>0</v>
      </c>
      <c r="J1511" s="377">
        <v>0</v>
      </c>
      <c r="K1511" s="416">
        <v>43607</v>
      </c>
      <c r="L1511" s="416" t="s">
        <v>6743</v>
      </c>
      <c r="M1511" s="376"/>
      <c r="N1511" s="371"/>
      <c r="O1511" s="382"/>
      <c r="P1511" s="382"/>
      <c r="Q1511" s="382"/>
    </row>
    <row r="1512" spans="1:17" s="417" customFormat="1" ht="31.5" customHeight="1">
      <c r="A1512" s="378">
        <v>173</v>
      </c>
      <c r="B1512" s="376"/>
      <c r="C1512" s="376" t="s">
        <v>6744</v>
      </c>
      <c r="D1512" s="376" t="s">
        <v>6716</v>
      </c>
      <c r="E1512" s="111" t="s">
        <v>6738</v>
      </c>
      <c r="F1512" s="376" t="s">
        <v>6745</v>
      </c>
      <c r="G1512" s="376" t="s">
        <v>6746</v>
      </c>
      <c r="H1512" s="377">
        <v>11030</v>
      </c>
      <c r="I1512" s="415">
        <v>0</v>
      </c>
      <c r="J1512" s="377">
        <v>0</v>
      </c>
      <c r="K1512" s="376">
        <v>43606</v>
      </c>
      <c r="L1512" s="416" t="s">
        <v>6747</v>
      </c>
      <c r="M1512" s="376"/>
      <c r="N1512" s="371"/>
      <c r="O1512" s="382"/>
      <c r="P1512" s="382"/>
      <c r="Q1512" s="382"/>
    </row>
    <row r="1513" spans="1:17" s="417" customFormat="1" ht="31.5" customHeight="1">
      <c r="A1513" s="378">
        <v>174</v>
      </c>
      <c r="B1513" s="376"/>
      <c r="C1513" s="376" t="s">
        <v>6748</v>
      </c>
      <c r="D1513" s="376" t="s">
        <v>6641</v>
      </c>
      <c r="E1513" s="111" t="s">
        <v>6738</v>
      </c>
      <c r="F1513" s="376" t="s">
        <v>6749</v>
      </c>
      <c r="G1513" s="376" t="s">
        <v>6169</v>
      </c>
      <c r="H1513" s="377">
        <v>19995</v>
      </c>
      <c r="I1513" s="415">
        <v>0</v>
      </c>
      <c r="J1513" s="377">
        <v>0</v>
      </c>
      <c r="K1513" s="376">
        <v>43607</v>
      </c>
      <c r="L1513" s="416" t="s">
        <v>6750</v>
      </c>
      <c r="M1513" s="376"/>
      <c r="N1513" s="371"/>
      <c r="O1513" s="382"/>
      <c r="P1513" s="382"/>
      <c r="Q1513" s="382"/>
    </row>
    <row r="1514" spans="1:17" s="417" customFormat="1" ht="31.5" customHeight="1">
      <c r="A1514" s="378">
        <v>175</v>
      </c>
      <c r="B1514" s="376"/>
      <c r="C1514" s="376" t="s">
        <v>6751</v>
      </c>
      <c r="D1514" s="376" t="s">
        <v>6641</v>
      </c>
      <c r="E1514" s="111" t="s">
        <v>6738</v>
      </c>
      <c r="F1514" s="376" t="s">
        <v>6752</v>
      </c>
      <c r="G1514" s="376" t="s">
        <v>6169</v>
      </c>
      <c r="H1514" s="377">
        <v>65000</v>
      </c>
      <c r="I1514" s="415">
        <v>0</v>
      </c>
      <c r="J1514" s="377">
        <v>0</v>
      </c>
      <c r="K1514" s="376">
        <v>43607</v>
      </c>
      <c r="L1514" s="416" t="s">
        <v>6753</v>
      </c>
      <c r="M1514" s="376"/>
      <c r="N1514" s="371"/>
      <c r="O1514" s="382"/>
      <c r="P1514" s="382"/>
      <c r="Q1514" s="382"/>
    </row>
    <row r="1515" spans="1:17" s="417" customFormat="1" ht="31.5" customHeight="1">
      <c r="A1515" s="378">
        <v>176</v>
      </c>
      <c r="B1515" s="376"/>
      <c r="C1515" s="376" t="s">
        <v>6754</v>
      </c>
      <c r="D1515" s="376" t="s">
        <v>6755</v>
      </c>
      <c r="E1515" s="111" t="s">
        <v>6756</v>
      </c>
      <c r="F1515" s="376" t="s">
        <v>6757</v>
      </c>
      <c r="G1515" s="376" t="s">
        <v>6220</v>
      </c>
      <c r="H1515" s="377">
        <v>10200</v>
      </c>
      <c r="I1515" s="415">
        <v>0</v>
      </c>
      <c r="J1515" s="377">
        <v>0</v>
      </c>
      <c r="K1515" s="376">
        <v>43613</v>
      </c>
      <c r="L1515" s="416" t="s">
        <v>6758</v>
      </c>
      <c r="M1515" s="376"/>
      <c r="N1515" s="371"/>
      <c r="O1515" s="382"/>
      <c r="P1515" s="382"/>
      <c r="Q1515" s="382"/>
    </row>
    <row r="1516" spans="1:17" s="417" customFormat="1" ht="31.5" customHeight="1">
      <c r="A1516" s="378">
        <v>177</v>
      </c>
      <c r="B1516" s="376"/>
      <c r="C1516" s="376" t="s">
        <v>6759</v>
      </c>
      <c r="D1516" s="376" t="s">
        <v>6675</v>
      </c>
      <c r="E1516" s="111" t="s">
        <v>6760</v>
      </c>
      <c r="F1516" s="376" t="s">
        <v>6761</v>
      </c>
      <c r="G1516" s="376" t="s">
        <v>6169</v>
      </c>
      <c r="H1516" s="377">
        <v>8000</v>
      </c>
      <c r="I1516" s="415">
        <v>0</v>
      </c>
      <c r="J1516" s="377">
        <v>0</v>
      </c>
      <c r="K1516" s="376">
        <v>43614</v>
      </c>
      <c r="L1516" s="416" t="s">
        <v>6762</v>
      </c>
      <c r="M1516" s="376"/>
      <c r="N1516" s="371"/>
      <c r="O1516" s="382"/>
      <c r="P1516" s="382"/>
      <c r="Q1516" s="382"/>
    </row>
    <row r="1517" spans="1:17" s="417" customFormat="1" ht="31.5" customHeight="1">
      <c r="A1517" s="378">
        <v>178</v>
      </c>
      <c r="B1517" s="376"/>
      <c r="C1517" s="376" t="s">
        <v>6763</v>
      </c>
      <c r="D1517" s="376" t="s">
        <v>6764</v>
      </c>
      <c r="E1517" s="111" t="s">
        <v>6765</v>
      </c>
      <c r="F1517" s="376" t="s">
        <v>6766</v>
      </c>
      <c r="G1517" s="376" t="s">
        <v>6174</v>
      </c>
      <c r="H1517" s="377">
        <v>14666.667</v>
      </c>
      <c r="I1517" s="415">
        <v>0</v>
      </c>
      <c r="J1517" s="377">
        <v>0</v>
      </c>
      <c r="K1517" s="376">
        <v>43622</v>
      </c>
      <c r="L1517" s="416" t="s">
        <v>6767</v>
      </c>
      <c r="M1517" s="376"/>
      <c r="N1517" s="371"/>
      <c r="O1517" s="382"/>
      <c r="P1517" s="382"/>
      <c r="Q1517" s="382"/>
    </row>
    <row r="1518" spans="1:17" s="417" customFormat="1" ht="31.5" customHeight="1">
      <c r="A1518" s="378">
        <v>179</v>
      </c>
      <c r="B1518" s="376"/>
      <c r="C1518" s="376" t="s">
        <v>6768</v>
      </c>
      <c r="D1518" s="376" t="s">
        <v>6769</v>
      </c>
      <c r="E1518" s="376" t="s">
        <v>6770</v>
      </c>
      <c r="F1518" s="376" t="s">
        <v>6771</v>
      </c>
      <c r="G1518" s="376" t="s">
        <v>346</v>
      </c>
      <c r="H1518" s="377">
        <v>998.3</v>
      </c>
      <c r="I1518" s="415">
        <v>0</v>
      </c>
      <c r="J1518" s="377">
        <v>0</v>
      </c>
      <c r="K1518" s="376">
        <v>43689</v>
      </c>
      <c r="L1518" s="416" t="s">
        <v>6772</v>
      </c>
      <c r="M1518" s="376"/>
      <c r="N1518" s="371"/>
      <c r="O1518" s="382"/>
      <c r="P1518" s="382"/>
      <c r="Q1518" s="382"/>
    </row>
    <row r="1519" spans="1:17" s="417" customFormat="1" ht="31.5" customHeight="1">
      <c r="A1519" s="378">
        <v>180</v>
      </c>
      <c r="B1519" s="376"/>
      <c r="C1519" s="376" t="s">
        <v>6773</v>
      </c>
      <c r="D1519" s="376" t="s">
        <v>6670</v>
      </c>
      <c r="E1519" s="376" t="s">
        <v>6774</v>
      </c>
      <c r="F1519" s="376" t="s">
        <v>6775</v>
      </c>
      <c r="G1519" s="376" t="s">
        <v>346</v>
      </c>
      <c r="H1519" s="377">
        <v>74792</v>
      </c>
      <c r="I1519" s="415">
        <v>0</v>
      </c>
      <c r="J1519" s="377">
        <v>0</v>
      </c>
      <c r="K1519" s="376">
        <v>43693</v>
      </c>
      <c r="L1519" s="416" t="s">
        <v>6776</v>
      </c>
      <c r="M1519" s="376"/>
      <c r="N1519" s="371"/>
      <c r="O1519" s="382"/>
      <c r="P1519" s="382"/>
      <c r="Q1519" s="382"/>
    </row>
    <row r="1520" spans="1:17" s="417" customFormat="1" ht="31.5" customHeight="1">
      <c r="A1520" s="378">
        <v>181</v>
      </c>
      <c r="B1520" s="376"/>
      <c r="C1520" s="376" t="s">
        <v>6777</v>
      </c>
      <c r="D1520" s="376" t="s">
        <v>6064</v>
      </c>
      <c r="E1520" s="376" t="s">
        <v>6778</v>
      </c>
      <c r="F1520" s="376" t="s">
        <v>6779</v>
      </c>
      <c r="G1520" s="376" t="s">
        <v>6136</v>
      </c>
      <c r="H1520" s="377">
        <v>26754000</v>
      </c>
      <c r="I1520" s="415">
        <v>0</v>
      </c>
      <c r="J1520" s="377">
        <v>0</v>
      </c>
      <c r="K1520" s="376">
        <v>43703</v>
      </c>
      <c r="L1520" s="416" t="s">
        <v>6780</v>
      </c>
      <c r="M1520" s="376"/>
      <c r="N1520" s="371"/>
      <c r="O1520" s="382"/>
      <c r="P1520" s="382"/>
      <c r="Q1520" s="382"/>
    </row>
    <row r="1521" spans="1:17" s="389" customFormat="1" ht="31.5" customHeight="1">
      <c r="A1521" s="378">
        <v>182</v>
      </c>
      <c r="B1521" s="378"/>
      <c r="C1521" s="378" t="s">
        <v>6781</v>
      </c>
      <c r="D1521" s="378" t="s">
        <v>6089</v>
      </c>
      <c r="E1521" s="378" t="s">
        <v>6782</v>
      </c>
      <c r="F1521" s="378" t="s">
        <v>6783</v>
      </c>
      <c r="G1521" s="378" t="s">
        <v>6220</v>
      </c>
      <c r="H1521" s="380">
        <v>5200</v>
      </c>
      <c r="I1521" s="415">
        <v>0</v>
      </c>
      <c r="J1521" s="380">
        <v>0</v>
      </c>
      <c r="K1521" s="378"/>
      <c r="L1521" s="378" t="s">
        <v>6784</v>
      </c>
      <c r="M1521" s="378"/>
      <c r="N1521" s="382"/>
      <c r="O1521" s="382"/>
      <c r="P1521" s="382"/>
      <c r="Q1521" s="382"/>
    </row>
    <row r="1522" spans="1:17" s="389" customFormat="1" ht="31.5" customHeight="1">
      <c r="A1522" s="378">
        <v>183</v>
      </c>
      <c r="B1522" s="378"/>
      <c r="C1522" s="378" t="s">
        <v>6785</v>
      </c>
      <c r="D1522" s="378" t="s">
        <v>6073</v>
      </c>
      <c r="E1522" s="378" t="s">
        <v>6786</v>
      </c>
      <c r="F1522" s="378" t="s">
        <v>6787</v>
      </c>
      <c r="G1522" s="378" t="s">
        <v>6136</v>
      </c>
      <c r="H1522" s="380">
        <v>6731610.54</v>
      </c>
      <c r="I1522" s="415">
        <v>0</v>
      </c>
      <c r="J1522" s="380">
        <v>0</v>
      </c>
      <c r="K1522" s="378"/>
      <c r="L1522" s="378" t="s">
        <v>6788</v>
      </c>
      <c r="M1522" s="378"/>
      <c r="N1522" s="382"/>
      <c r="O1522" s="382"/>
      <c r="P1522" s="382"/>
      <c r="Q1522" s="382"/>
    </row>
    <row r="1523" spans="1:17" s="417" customFormat="1" ht="31.5" customHeight="1">
      <c r="A1523" s="378">
        <v>184</v>
      </c>
      <c r="B1523" s="376"/>
      <c r="C1523" s="376" t="s">
        <v>6789</v>
      </c>
      <c r="D1523" s="376" t="s">
        <v>6650</v>
      </c>
      <c r="E1523" s="376" t="s">
        <v>6790</v>
      </c>
      <c r="F1523" s="376" t="s">
        <v>6791</v>
      </c>
      <c r="G1523" s="376" t="s">
        <v>6174</v>
      </c>
      <c r="H1523" s="377">
        <v>173460</v>
      </c>
      <c r="I1523" s="415">
        <v>0</v>
      </c>
      <c r="J1523" s="377">
        <v>0</v>
      </c>
      <c r="K1523" s="376"/>
      <c r="L1523" s="376" t="s">
        <v>6792</v>
      </c>
      <c r="M1523" s="378"/>
      <c r="N1523" s="371"/>
      <c r="O1523" s="382"/>
      <c r="P1523" s="382"/>
      <c r="Q1523" s="382"/>
    </row>
    <row r="1524" spans="1:17" s="417" customFormat="1" ht="31.5" customHeight="1">
      <c r="A1524" s="378">
        <v>185</v>
      </c>
      <c r="B1524" s="376"/>
      <c r="C1524" s="376" t="s">
        <v>6793</v>
      </c>
      <c r="D1524" s="376" t="s">
        <v>6145</v>
      </c>
      <c r="E1524" s="376" t="s">
        <v>6203</v>
      </c>
      <c r="F1524" s="376" t="s">
        <v>6794</v>
      </c>
      <c r="G1524" s="376" t="s">
        <v>6247</v>
      </c>
      <c r="H1524" s="377">
        <v>295775.142</v>
      </c>
      <c r="I1524" s="415">
        <v>0</v>
      </c>
      <c r="J1524" s="377">
        <v>0</v>
      </c>
      <c r="K1524" s="376"/>
      <c r="L1524" s="376" t="s">
        <v>6795</v>
      </c>
      <c r="M1524" s="378"/>
      <c r="N1524" s="371"/>
      <c r="O1524" s="382"/>
      <c r="P1524" s="382"/>
      <c r="Q1524" s="382"/>
    </row>
    <row r="1525" spans="1:17" s="417" customFormat="1" ht="33.75" customHeight="1">
      <c r="A1525" s="378">
        <v>186</v>
      </c>
      <c r="B1525" s="376"/>
      <c r="C1525" s="376" t="s">
        <v>6796</v>
      </c>
      <c r="D1525" s="376" t="s">
        <v>6064</v>
      </c>
      <c r="E1525" s="376" t="s">
        <v>6797</v>
      </c>
      <c r="F1525" s="376" t="s">
        <v>6798</v>
      </c>
      <c r="G1525" s="376" t="s">
        <v>346</v>
      </c>
      <c r="H1525" s="377">
        <v>25260.6</v>
      </c>
      <c r="I1525" s="415">
        <v>0</v>
      </c>
      <c r="J1525" s="377">
        <v>0</v>
      </c>
      <c r="K1525" s="376"/>
      <c r="L1525" s="376" t="s">
        <v>6799</v>
      </c>
      <c r="M1525" s="378"/>
      <c r="N1525" s="371"/>
      <c r="O1525" s="382"/>
      <c r="P1525" s="382"/>
      <c r="Q1525" s="382"/>
    </row>
    <row r="1526" spans="1:17" s="417" customFormat="1" ht="33.75" customHeight="1">
      <c r="A1526" s="378">
        <v>187</v>
      </c>
      <c r="B1526" s="376"/>
      <c r="C1526" s="376" t="s">
        <v>6800</v>
      </c>
      <c r="D1526" s="376" t="s">
        <v>6641</v>
      </c>
      <c r="E1526" s="376" t="s">
        <v>6801</v>
      </c>
      <c r="F1526" s="376" t="s">
        <v>6802</v>
      </c>
      <c r="G1526" s="416" t="s">
        <v>6220</v>
      </c>
      <c r="H1526" s="377">
        <v>5200</v>
      </c>
      <c r="I1526" s="415">
        <v>0</v>
      </c>
      <c r="J1526" s="377">
        <v>0</v>
      </c>
      <c r="K1526" s="376"/>
      <c r="L1526" s="376" t="s">
        <v>6803</v>
      </c>
      <c r="M1526" s="378"/>
      <c r="N1526" s="371"/>
      <c r="O1526" s="382"/>
      <c r="P1526" s="382"/>
      <c r="Q1526" s="382"/>
    </row>
    <row r="1527" spans="1:17" s="417" customFormat="1" ht="33.75" customHeight="1">
      <c r="A1527" s="378">
        <v>188</v>
      </c>
      <c r="B1527" s="376"/>
      <c r="C1527" s="376" t="s">
        <v>6804</v>
      </c>
      <c r="D1527" s="376" t="s">
        <v>6641</v>
      </c>
      <c r="E1527" s="376" t="s">
        <v>6801</v>
      </c>
      <c r="F1527" s="376" t="s">
        <v>6805</v>
      </c>
      <c r="G1527" s="376" t="s">
        <v>6220</v>
      </c>
      <c r="H1527" s="377">
        <v>3200</v>
      </c>
      <c r="I1527" s="415">
        <v>0</v>
      </c>
      <c r="J1527" s="377">
        <v>0</v>
      </c>
      <c r="K1527" s="376"/>
      <c r="L1527" s="376" t="s">
        <v>6806</v>
      </c>
      <c r="M1527" s="378"/>
      <c r="N1527" s="371"/>
      <c r="O1527" s="382"/>
      <c r="P1527" s="382"/>
      <c r="Q1527" s="382"/>
    </row>
    <row r="1528" spans="1:17" s="417" customFormat="1" ht="33.75" customHeight="1">
      <c r="A1528" s="378">
        <v>189</v>
      </c>
      <c r="B1528" s="376"/>
      <c r="C1528" s="376" t="s">
        <v>6807</v>
      </c>
      <c r="D1528" s="376" t="s">
        <v>6641</v>
      </c>
      <c r="E1528" s="376" t="s">
        <v>6808</v>
      </c>
      <c r="F1528" s="376" t="s">
        <v>6809</v>
      </c>
      <c r="G1528" s="376" t="s">
        <v>6220</v>
      </c>
      <c r="H1528" s="377">
        <v>13700</v>
      </c>
      <c r="I1528" s="415">
        <v>0</v>
      </c>
      <c r="J1528" s="377">
        <v>0</v>
      </c>
      <c r="K1528" s="376"/>
      <c r="L1528" s="376" t="s">
        <v>6810</v>
      </c>
      <c r="M1528" s="378"/>
      <c r="N1528" s="371"/>
      <c r="O1528" s="382"/>
      <c r="P1528" s="382"/>
      <c r="Q1528" s="382"/>
    </row>
    <row r="1529" spans="1:17" s="417" customFormat="1" ht="33.75" customHeight="1">
      <c r="A1529" s="378">
        <v>190</v>
      </c>
      <c r="B1529" s="376"/>
      <c r="C1529" s="376" t="s">
        <v>6811</v>
      </c>
      <c r="D1529" s="376" t="s">
        <v>6641</v>
      </c>
      <c r="E1529" s="376" t="s">
        <v>6738</v>
      </c>
      <c r="F1529" s="376" t="s">
        <v>6812</v>
      </c>
      <c r="G1529" s="376" t="s">
        <v>6169</v>
      </c>
      <c r="H1529" s="377">
        <v>62500</v>
      </c>
      <c r="I1529" s="415">
        <v>0</v>
      </c>
      <c r="J1529" s="377">
        <v>0</v>
      </c>
      <c r="K1529" s="376"/>
      <c r="L1529" s="376" t="s">
        <v>6813</v>
      </c>
      <c r="M1529" s="378"/>
      <c r="N1529" s="371"/>
      <c r="O1529" s="382"/>
      <c r="P1529" s="382"/>
      <c r="Q1529" s="382"/>
    </row>
    <row r="1530" spans="1:17" s="417" customFormat="1" ht="33.75" customHeight="1">
      <c r="A1530" s="378">
        <v>191</v>
      </c>
      <c r="B1530" s="376"/>
      <c r="C1530" s="376" t="s">
        <v>6814</v>
      </c>
      <c r="D1530" s="376" t="s">
        <v>6815</v>
      </c>
      <c r="E1530" s="376" t="s">
        <v>6816</v>
      </c>
      <c r="F1530" s="376" t="s">
        <v>6817</v>
      </c>
      <c r="G1530" s="376" t="s">
        <v>346</v>
      </c>
      <c r="H1530" s="377">
        <v>1445</v>
      </c>
      <c r="I1530" s="415">
        <v>0</v>
      </c>
      <c r="J1530" s="377">
        <v>0</v>
      </c>
      <c r="K1530" s="376"/>
      <c r="L1530" s="376" t="s">
        <v>6818</v>
      </c>
      <c r="M1530" s="378"/>
      <c r="N1530" s="371"/>
      <c r="O1530" s="382"/>
      <c r="P1530" s="382"/>
      <c r="Q1530" s="382"/>
    </row>
    <row r="1531" spans="1:17" s="417" customFormat="1" ht="33.75" customHeight="1">
      <c r="A1531" s="378">
        <v>192</v>
      </c>
      <c r="B1531" s="376"/>
      <c r="C1531" s="376" t="s">
        <v>6819</v>
      </c>
      <c r="D1531" s="376" t="s">
        <v>6716</v>
      </c>
      <c r="E1531" s="376" t="s">
        <v>6820</v>
      </c>
      <c r="F1531" s="376" t="s">
        <v>6821</v>
      </c>
      <c r="G1531" s="376" t="s">
        <v>6220</v>
      </c>
      <c r="H1531" s="377">
        <v>10200</v>
      </c>
      <c r="I1531" s="415">
        <v>0</v>
      </c>
      <c r="J1531" s="377">
        <v>0</v>
      </c>
      <c r="K1531" s="376"/>
      <c r="L1531" s="376" t="s">
        <v>6822</v>
      </c>
      <c r="M1531" s="378"/>
      <c r="N1531" s="371"/>
      <c r="O1531" s="382"/>
      <c r="P1531" s="382"/>
      <c r="Q1531" s="382"/>
    </row>
    <row r="1532" spans="1:17" s="417" customFormat="1" ht="33.75" customHeight="1">
      <c r="A1532" s="378">
        <v>193</v>
      </c>
      <c r="B1532" s="376"/>
      <c r="C1532" s="376" t="s">
        <v>6823</v>
      </c>
      <c r="D1532" s="376" t="s">
        <v>6073</v>
      </c>
      <c r="E1532" s="376" t="s">
        <v>6824</v>
      </c>
      <c r="F1532" s="376" t="s">
        <v>6825</v>
      </c>
      <c r="G1532" s="376" t="s">
        <v>346</v>
      </c>
      <c r="H1532" s="377">
        <v>57096.487</v>
      </c>
      <c r="I1532" s="415">
        <v>0</v>
      </c>
      <c r="J1532" s="377">
        <v>0</v>
      </c>
      <c r="K1532" s="376"/>
      <c r="L1532" s="376" t="s">
        <v>6826</v>
      </c>
      <c r="M1532" s="378"/>
      <c r="N1532" s="371"/>
      <c r="O1532" s="382"/>
      <c r="P1532" s="382"/>
      <c r="Q1532" s="382"/>
    </row>
    <row r="1533" spans="1:17" s="417" customFormat="1" ht="33.75" customHeight="1">
      <c r="A1533" s="378">
        <v>194</v>
      </c>
      <c r="B1533" s="376"/>
      <c r="C1533" s="376" t="s">
        <v>6827</v>
      </c>
      <c r="D1533" s="376" t="s">
        <v>6325</v>
      </c>
      <c r="E1533" s="376" t="s">
        <v>6828</v>
      </c>
      <c r="F1533" s="376" t="s">
        <v>6829</v>
      </c>
      <c r="G1533" s="376" t="s">
        <v>6247</v>
      </c>
      <c r="H1533" s="377">
        <v>92000</v>
      </c>
      <c r="I1533" s="415">
        <v>0</v>
      </c>
      <c r="J1533" s="377">
        <v>0</v>
      </c>
      <c r="K1533" s="376"/>
      <c r="L1533" s="376" t="s">
        <v>6830</v>
      </c>
      <c r="M1533" s="378"/>
      <c r="N1533" s="371"/>
      <c r="O1533" s="382"/>
      <c r="P1533" s="382"/>
      <c r="Q1533" s="382"/>
    </row>
    <row r="1534" spans="1:17" s="417" customFormat="1" ht="33.75" customHeight="1">
      <c r="A1534" s="378">
        <v>195</v>
      </c>
      <c r="B1534" s="376"/>
      <c r="C1534" s="376" t="s">
        <v>6831</v>
      </c>
      <c r="D1534" s="376" t="s">
        <v>6184</v>
      </c>
      <c r="E1534" s="376" t="s">
        <v>6832</v>
      </c>
      <c r="F1534" s="376" t="s">
        <v>6833</v>
      </c>
      <c r="G1534" s="376" t="s">
        <v>346</v>
      </c>
      <c r="H1534" s="377">
        <v>7800</v>
      </c>
      <c r="I1534" s="415">
        <v>0</v>
      </c>
      <c r="J1534" s="377">
        <v>0</v>
      </c>
      <c r="K1534" s="376"/>
      <c r="L1534" s="376" t="s">
        <v>6834</v>
      </c>
      <c r="M1534" s="378"/>
      <c r="N1534" s="371"/>
      <c r="O1534" s="382"/>
      <c r="P1534" s="382"/>
      <c r="Q1534" s="382"/>
    </row>
    <row r="1535" spans="1:17" s="417" customFormat="1" ht="33.75" customHeight="1">
      <c r="A1535" s="378">
        <v>196</v>
      </c>
      <c r="B1535" s="376"/>
      <c r="C1535" s="376" t="s">
        <v>6831</v>
      </c>
      <c r="D1535" s="376" t="s">
        <v>6184</v>
      </c>
      <c r="E1535" s="376" t="s">
        <v>6832</v>
      </c>
      <c r="F1535" s="376" t="s">
        <v>6835</v>
      </c>
      <c r="G1535" s="376" t="s">
        <v>6174</v>
      </c>
      <c r="H1535" s="377">
        <v>156000</v>
      </c>
      <c r="I1535" s="415">
        <v>0</v>
      </c>
      <c r="J1535" s="377">
        <v>0</v>
      </c>
      <c r="K1535" s="376"/>
      <c r="L1535" s="376" t="s">
        <v>6836</v>
      </c>
      <c r="M1535" s="378"/>
      <c r="N1535" s="371"/>
      <c r="O1535" s="382"/>
      <c r="P1535" s="382"/>
      <c r="Q1535" s="382"/>
    </row>
    <row r="1536" spans="1:17" s="417" customFormat="1" ht="33.75" customHeight="1">
      <c r="A1536" s="378">
        <v>197</v>
      </c>
      <c r="B1536" s="376"/>
      <c r="C1536" s="376" t="s">
        <v>6837</v>
      </c>
      <c r="D1536" s="376" t="s">
        <v>6184</v>
      </c>
      <c r="E1536" s="376" t="s">
        <v>6838</v>
      </c>
      <c r="F1536" s="376" t="s">
        <v>6839</v>
      </c>
      <c r="G1536" s="376" t="s">
        <v>346</v>
      </c>
      <c r="H1536" s="377">
        <v>540</v>
      </c>
      <c r="I1536" s="415">
        <v>0</v>
      </c>
      <c r="J1536" s="377">
        <v>0</v>
      </c>
      <c r="K1536" s="376"/>
      <c r="L1536" s="376" t="s">
        <v>6840</v>
      </c>
      <c r="M1536" s="378"/>
      <c r="N1536" s="371"/>
      <c r="O1536" s="382"/>
      <c r="P1536" s="382"/>
      <c r="Q1536" s="382"/>
    </row>
    <row r="1537" spans="1:17" s="417" customFormat="1" ht="33.75" customHeight="1">
      <c r="A1537" s="378">
        <v>198</v>
      </c>
      <c r="B1537" s="376"/>
      <c r="C1537" s="376" t="s">
        <v>6841</v>
      </c>
      <c r="D1537" s="376" t="s">
        <v>6842</v>
      </c>
      <c r="E1537" s="376" t="s">
        <v>6843</v>
      </c>
      <c r="F1537" s="376" t="s">
        <v>6844</v>
      </c>
      <c r="G1537" s="376" t="s">
        <v>6845</v>
      </c>
      <c r="H1537" s="377">
        <v>1200</v>
      </c>
      <c r="I1537" s="415">
        <v>0</v>
      </c>
      <c r="J1537" s="377">
        <v>0</v>
      </c>
      <c r="K1537" s="376"/>
      <c r="L1537" s="376" t="s">
        <v>6846</v>
      </c>
      <c r="M1537" s="378"/>
      <c r="N1537" s="371"/>
      <c r="O1537" s="382"/>
      <c r="P1537" s="382"/>
      <c r="Q1537" s="382"/>
    </row>
    <row r="1538" spans="1:17" s="417" customFormat="1" ht="33.75" customHeight="1">
      <c r="A1538" s="378">
        <v>199</v>
      </c>
      <c r="B1538" s="376"/>
      <c r="C1538" s="376" t="s">
        <v>496</v>
      </c>
      <c r="D1538" s="376" t="s">
        <v>6641</v>
      </c>
      <c r="E1538" s="376" t="s">
        <v>6847</v>
      </c>
      <c r="F1538" s="376" t="s">
        <v>6848</v>
      </c>
      <c r="G1538" s="376" t="s">
        <v>6849</v>
      </c>
      <c r="H1538" s="377">
        <v>5200</v>
      </c>
      <c r="I1538" s="415">
        <v>0</v>
      </c>
      <c r="J1538" s="377">
        <v>0</v>
      </c>
      <c r="K1538" s="376"/>
      <c r="L1538" s="376" t="s">
        <v>6850</v>
      </c>
      <c r="M1538" s="378"/>
      <c r="N1538" s="371"/>
      <c r="O1538" s="382"/>
      <c r="P1538" s="382"/>
      <c r="Q1538" s="382"/>
    </row>
    <row r="1539" spans="1:17" s="417" customFormat="1" ht="33.75" customHeight="1">
      <c r="A1539" s="378">
        <v>200</v>
      </c>
      <c r="B1539" s="376"/>
      <c r="C1539" s="376" t="s">
        <v>6851</v>
      </c>
      <c r="D1539" s="376" t="s">
        <v>6641</v>
      </c>
      <c r="E1539" s="376" t="s">
        <v>6847</v>
      </c>
      <c r="F1539" s="376" t="s">
        <v>6852</v>
      </c>
      <c r="G1539" s="376" t="s">
        <v>6849</v>
      </c>
      <c r="H1539" s="377">
        <v>25200</v>
      </c>
      <c r="I1539" s="415">
        <v>0</v>
      </c>
      <c r="J1539" s="377">
        <v>0</v>
      </c>
      <c r="K1539" s="376"/>
      <c r="L1539" s="376" t="s">
        <v>6853</v>
      </c>
      <c r="M1539" s="378"/>
      <c r="N1539" s="371"/>
      <c r="O1539" s="382"/>
      <c r="P1539" s="382"/>
      <c r="Q1539" s="382"/>
    </row>
    <row r="1540" spans="1:17" s="417" customFormat="1" ht="33.75" customHeight="1">
      <c r="A1540" s="378">
        <v>201</v>
      </c>
      <c r="B1540" s="376"/>
      <c r="C1540" s="376" t="s">
        <v>6854</v>
      </c>
      <c r="D1540" s="376" t="s">
        <v>6855</v>
      </c>
      <c r="E1540" s="376" t="s">
        <v>6856</v>
      </c>
      <c r="F1540" s="376" t="s">
        <v>6857</v>
      </c>
      <c r="G1540" s="376" t="s">
        <v>6205</v>
      </c>
      <c r="H1540" s="377">
        <v>21200</v>
      </c>
      <c r="I1540" s="415">
        <v>0</v>
      </c>
      <c r="J1540" s="377">
        <v>0</v>
      </c>
      <c r="K1540" s="376"/>
      <c r="L1540" s="376" t="s">
        <v>6858</v>
      </c>
      <c r="M1540" s="378"/>
      <c r="N1540" s="371"/>
      <c r="O1540" s="382"/>
      <c r="P1540" s="382"/>
      <c r="Q1540" s="382"/>
    </row>
    <row r="1541" spans="1:17" s="417" customFormat="1" ht="33.75" customHeight="1">
      <c r="A1541" s="378">
        <v>202</v>
      </c>
      <c r="B1541" s="376"/>
      <c r="C1541" s="376" t="s">
        <v>6859</v>
      </c>
      <c r="D1541" s="376" t="s">
        <v>6641</v>
      </c>
      <c r="E1541" s="376" t="s">
        <v>6847</v>
      </c>
      <c r="F1541" s="376" t="s">
        <v>6860</v>
      </c>
      <c r="G1541" s="376" t="s">
        <v>6861</v>
      </c>
      <c r="H1541" s="377">
        <v>20200</v>
      </c>
      <c r="I1541" s="415">
        <v>0</v>
      </c>
      <c r="J1541" s="377">
        <v>0</v>
      </c>
      <c r="K1541" s="376"/>
      <c r="L1541" s="376" t="s">
        <v>6862</v>
      </c>
      <c r="M1541" s="378"/>
      <c r="N1541" s="371"/>
      <c r="O1541" s="382"/>
      <c r="P1541" s="382"/>
      <c r="Q1541" s="382"/>
    </row>
    <row r="1542" spans="1:13" s="74" customFormat="1" ht="12.75">
      <c r="A1542" s="75"/>
      <c r="B1542" s="75"/>
      <c r="C1542" s="75"/>
      <c r="D1542" s="75"/>
      <c r="E1542" s="75"/>
      <c r="F1542" s="75"/>
      <c r="G1542" s="75"/>
      <c r="H1542" s="375"/>
      <c r="I1542" s="75"/>
      <c r="J1542" s="75"/>
      <c r="K1542" s="75"/>
      <c r="L1542" s="75"/>
      <c r="M1542" s="75"/>
    </row>
    <row r="1543" spans="1:13" s="74" customFormat="1" ht="12.75">
      <c r="A1543" s="75"/>
      <c r="B1543" s="75"/>
      <c r="C1543" s="75"/>
      <c r="D1543" s="75"/>
      <c r="E1543" s="75"/>
      <c r="F1543" s="75"/>
      <c r="G1543" s="75"/>
      <c r="H1543" s="375"/>
      <c r="I1543" s="75"/>
      <c r="J1543" s="75"/>
      <c r="K1543" s="75"/>
      <c r="L1543" s="75"/>
      <c r="M1543" s="75"/>
    </row>
    <row r="1544" spans="1:13" s="3" customFormat="1" ht="25.5">
      <c r="A1544" s="78">
        <v>7</v>
      </c>
      <c r="B1544" s="93" t="s">
        <v>25</v>
      </c>
      <c r="C1544" s="94"/>
      <c r="D1544" s="94"/>
      <c r="E1544" s="94"/>
      <c r="F1544" s="94"/>
      <c r="G1544" s="94"/>
      <c r="H1544" s="100">
        <f>+SUM(H1545:H1795)</f>
        <v>4757177.664</v>
      </c>
      <c r="I1544" s="100">
        <f>+SUM(I1545:I1795)</f>
        <v>0</v>
      </c>
      <c r="J1544" s="100">
        <f>+SUM(J1545:J1795)</f>
        <v>0</v>
      </c>
      <c r="K1544" s="94"/>
      <c r="L1544" s="95"/>
      <c r="M1544" s="95"/>
    </row>
    <row r="1545" spans="1:13" s="225" customFormat="1" ht="111.75" customHeight="1">
      <c r="A1545" s="217">
        <v>1</v>
      </c>
      <c r="B1545" s="218"/>
      <c r="C1545" s="219" t="s">
        <v>2867</v>
      </c>
      <c r="D1545" s="219" t="s">
        <v>2868</v>
      </c>
      <c r="E1545" s="220" t="s">
        <v>2869</v>
      </c>
      <c r="F1545" s="220" t="s">
        <v>2870</v>
      </c>
      <c r="G1545" s="221" t="s">
        <v>2871</v>
      </c>
      <c r="H1545" s="222">
        <v>20200</v>
      </c>
      <c r="I1545" s="218"/>
      <c r="J1545" s="218"/>
      <c r="K1545" s="223" t="s">
        <v>2872</v>
      </c>
      <c r="L1545" s="224" t="s">
        <v>2873</v>
      </c>
      <c r="M1545" s="218"/>
    </row>
    <row r="1546" spans="1:13" s="225" customFormat="1" ht="105" customHeight="1">
      <c r="A1546" s="218">
        <v>2</v>
      </c>
      <c r="B1546" s="218"/>
      <c r="C1546" s="219" t="s">
        <v>2874</v>
      </c>
      <c r="D1546" s="219" t="s">
        <v>2868</v>
      </c>
      <c r="E1546" s="220" t="s">
        <v>2869</v>
      </c>
      <c r="F1546" s="220" t="s">
        <v>2875</v>
      </c>
      <c r="G1546" s="221" t="s">
        <v>2876</v>
      </c>
      <c r="H1546" s="222">
        <v>10200</v>
      </c>
      <c r="I1546" s="218"/>
      <c r="J1546" s="218"/>
      <c r="K1546" s="226" t="s">
        <v>2872</v>
      </c>
      <c r="L1546" s="227" t="s">
        <v>2877</v>
      </c>
      <c r="M1546" s="218"/>
    </row>
    <row r="1547" spans="1:13" s="225" customFormat="1" ht="68.25" customHeight="1">
      <c r="A1547" s="217">
        <v>3</v>
      </c>
      <c r="B1547" s="218"/>
      <c r="C1547" s="219" t="s">
        <v>2878</v>
      </c>
      <c r="D1547" s="219" t="s">
        <v>2868</v>
      </c>
      <c r="E1547" s="220" t="s">
        <v>2869</v>
      </c>
      <c r="F1547" s="220" t="s">
        <v>2879</v>
      </c>
      <c r="G1547" s="221" t="s">
        <v>2880</v>
      </c>
      <c r="H1547" s="222">
        <v>10200</v>
      </c>
      <c r="I1547" s="218"/>
      <c r="J1547" s="228"/>
      <c r="K1547" s="229" t="s">
        <v>2881</v>
      </c>
      <c r="L1547" s="224" t="s">
        <v>2882</v>
      </c>
      <c r="M1547" s="230"/>
    </row>
    <row r="1548" spans="1:13" s="225" customFormat="1" ht="68.25" customHeight="1">
      <c r="A1548" s="218">
        <v>4</v>
      </c>
      <c r="B1548" s="218"/>
      <c r="C1548" s="219" t="s">
        <v>2883</v>
      </c>
      <c r="D1548" s="219" t="s">
        <v>2868</v>
      </c>
      <c r="E1548" s="220" t="s">
        <v>2869</v>
      </c>
      <c r="F1548" s="220" t="s">
        <v>2884</v>
      </c>
      <c r="G1548" s="221" t="s">
        <v>2880</v>
      </c>
      <c r="H1548" s="222">
        <v>10200</v>
      </c>
      <c r="I1548" s="218"/>
      <c r="J1548" s="228"/>
      <c r="K1548" s="231" t="s">
        <v>2885</v>
      </c>
      <c r="L1548" s="224" t="s">
        <v>2886</v>
      </c>
      <c r="M1548" s="230"/>
    </row>
    <row r="1549" spans="1:13" s="225" customFormat="1" ht="78" customHeight="1">
      <c r="A1549" s="217">
        <v>5</v>
      </c>
      <c r="B1549" s="218"/>
      <c r="C1549" s="219" t="s">
        <v>661</v>
      </c>
      <c r="D1549" s="219" t="s">
        <v>2868</v>
      </c>
      <c r="E1549" s="220" t="s">
        <v>2869</v>
      </c>
      <c r="F1549" s="220" t="s">
        <v>2887</v>
      </c>
      <c r="G1549" s="221" t="s">
        <v>2880</v>
      </c>
      <c r="H1549" s="222">
        <v>10200</v>
      </c>
      <c r="I1549" s="218"/>
      <c r="J1549" s="218"/>
      <c r="K1549" s="232" t="s">
        <v>2885</v>
      </c>
      <c r="L1549" s="233" t="s">
        <v>2888</v>
      </c>
      <c r="M1549" s="218"/>
    </row>
    <row r="1550" spans="1:13" s="225" customFormat="1" ht="80.25" customHeight="1">
      <c r="A1550" s="218">
        <v>6</v>
      </c>
      <c r="B1550" s="218"/>
      <c r="C1550" s="219" t="s">
        <v>2889</v>
      </c>
      <c r="D1550" s="219" t="s">
        <v>2868</v>
      </c>
      <c r="E1550" s="220" t="s">
        <v>2869</v>
      </c>
      <c r="F1550" s="220" t="s">
        <v>2890</v>
      </c>
      <c r="G1550" s="221" t="s">
        <v>2880</v>
      </c>
      <c r="H1550" s="222">
        <v>10200</v>
      </c>
      <c r="I1550" s="218"/>
      <c r="J1550" s="218"/>
      <c r="K1550" s="218" t="s">
        <v>2872</v>
      </c>
      <c r="L1550" s="224" t="s">
        <v>2891</v>
      </c>
      <c r="M1550" s="218"/>
    </row>
    <row r="1551" spans="1:13" s="225" customFormat="1" ht="72.75" customHeight="1">
      <c r="A1551" s="217">
        <v>7</v>
      </c>
      <c r="B1551" s="218"/>
      <c r="C1551" s="234" t="s">
        <v>2892</v>
      </c>
      <c r="D1551" s="234" t="s">
        <v>2893</v>
      </c>
      <c r="E1551" s="235" t="s">
        <v>2894</v>
      </c>
      <c r="F1551" s="235" t="s">
        <v>2895</v>
      </c>
      <c r="G1551" s="221" t="s">
        <v>2896</v>
      </c>
      <c r="H1551" s="236">
        <v>5000</v>
      </c>
      <c r="I1551" s="218"/>
      <c r="J1551" s="218"/>
      <c r="K1551" s="218" t="s">
        <v>2897</v>
      </c>
      <c r="L1551" s="224" t="s">
        <v>2898</v>
      </c>
      <c r="M1551" s="218"/>
    </row>
    <row r="1552" spans="1:13" s="225" customFormat="1" ht="96.75" customHeight="1">
      <c r="A1552" s="218">
        <v>8</v>
      </c>
      <c r="B1552" s="218"/>
      <c r="C1552" s="219" t="s">
        <v>2899</v>
      </c>
      <c r="D1552" s="219" t="s">
        <v>2900</v>
      </c>
      <c r="E1552" s="220" t="s">
        <v>2901</v>
      </c>
      <c r="F1552" s="220" t="s">
        <v>2902</v>
      </c>
      <c r="G1552" s="221" t="s">
        <v>2903</v>
      </c>
      <c r="H1552" s="222">
        <v>5201</v>
      </c>
      <c r="I1552" s="218"/>
      <c r="J1552" s="218"/>
      <c r="K1552" s="218" t="s">
        <v>2904</v>
      </c>
      <c r="L1552" s="224" t="s">
        <v>2905</v>
      </c>
      <c r="M1552" s="218"/>
    </row>
    <row r="1553" spans="1:13" s="225" customFormat="1" ht="66.75" customHeight="1">
      <c r="A1553" s="217">
        <v>9</v>
      </c>
      <c r="B1553" s="218"/>
      <c r="C1553" s="234" t="s">
        <v>2906</v>
      </c>
      <c r="D1553" s="234" t="s">
        <v>2907</v>
      </c>
      <c r="E1553" s="235" t="s">
        <v>2908</v>
      </c>
      <c r="F1553" s="235" t="s">
        <v>2909</v>
      </c>
      <c r="G1553" s="221" t="s">
        <v>2910</v>
      </c>
      <c r="H1553" s="236">
        <v>5460</v>
      </c>
      <c r="I1553" s="218"/>
      <c r="J1553" s="218"/>
      <c r="K1553" s="218" t="s">
        <v>2911</v>
      </c>
      <c r="L1553" s="224" t="s">
        <v>2912</v>
      </c>
      <c r="M1553" s="218"/>
    </row>
    <row r="1554" spans="1:13" s="225" customFormat="1" ht="67.5" customHeight="1">
      <c r="A1554" s="218">
        <v>10</v>
      </c>
      <c r="B1554" s="218"/>
      <c r="C1554" s="219" t="s">
        <v>2913</v>
      </c>
      <c r="D1554" s="219" t="s">
        <v>2914</v>
      </c>
      <c r="E1554" s="220" t="s">
        <v>2915</v>
      </c>
      <c r="F1554" s="220" t="s">
        <v>2916</v>
      </c>
      <c r="G1554" s="221" t="s">
        <v>2917</v>
      </c>
      <c r="H1554" s="222">
        <v>10200</v>
      </c>
      <c r="I1554" s="218"/>
      <c r="J1554" s="218"/>
      <c r="K1554" s="218" t="s">
        <v>2918</v>
      </c>
      <c r="L1554" s="224" t="s">
        <v>2919</v>
      </c>
      <c r="M1554" s="218"/>
    </row>
    <row r="1555" spans="1:13" s="225" customFormat="1" ht="81" customHeight="1">
      <c r="A1555" s="217">
        <v>11</v>
      </c>
      <c r="B1555" s="218"/>
      <c r="C1555" s="219" t="s">
        <v>2920</v>
      </c>
      <c r="D1555" s="219" t="s">
        <v>2921</v>
      </c>
      <c r="E1555" s="220" t="s">
        <v>2922</v>
      </c>
      <c r="F1555" s="220" t="s">
        <v>2923</v>
      </c>
      <c r="G1555" s="221" t="s">
        <v>2924</v>
      </c>
      <c r="H1555" s="222">
        <v>9500</v>
      </c>
      <c r="I1555" s="218"/>
      <c r="J1555" s="218"/>
      <c r="K1555" s="218" t="s">
        <v>2925</v>
      </c>
      <c r="L1555" s="224" t="s">
        <v>2926</v>
      </c>
      <c r="M1555" s="218"/>
    </row>
    <row r="1556" spans="1:13" s="225" customFormat="1" ht="74.25" customHeight="1">
      <c r="A1556" s="217">
        <v>12</v>
      </c>
      <c r="B1556" s="218"/>
      <c r="C1556" s="219" t="s">
        <v>2927</v>
      </c>
      <c r="D1556" s="219" t="s">
        <v>2928</v>
      </c>
      <c r="E1556" s="220" t="s">
        <v>2929</v>
      </c>
      <c r="F1556" s="220" t="s">
        <v>2930</v>
      </c>
      <c r="G1556" s="221" t="s">
        <v>2931</v>
      </c>
      <c r="H1556" s="222">
        <v>501</v>
      </c>
      <c r="I1556" s="218"/>
      <c r="J1556" s="218"/>
      <c r="K1556" s="218" t="s">
        <v>2932</v>
      </c>
      <c r="L1556" s="224" t="s">
        <v>2933</v>
      </c>
      <c r="M1556" s="218"/>
    </row>
    <row r="1557" spans="1:13" s="225" customFormat="1" ht="69" customHeight="1">
      <c r="A1557" s="218">
        <v>13</v>
      </c>
      <c r="B1557" s="218"/>
      <c r="C1557" s="219" t="s">
        <v>2934</v>
      </c>
      <c r="D1557" s="219" t="s">
        <v>2935</v>
      </c>
      <c r="E1557" s="220" t="s">
        <v>2936</v>
      </c>
      <c r="F1557" s="220" t="s">
        <v>2937</v>
      </c>
      <c r="G1557" s="221" t="s">
        <v>2938</v>
      </c>
      <c r="H1557" s="222">
        <v>10947</v>
      </c>
      <c r="I1557" s="218"/>
      <c r="J1557" s="218"/>
      <c r="K1557" s="218" t="s">
        <v>2939</v>
      </c>
      <c r="L1557" s="224" t="s">
        <v>2940</v>
      </c>
      <c r="M1557" s="218"/>
    </row>
    <row r="1558" spans="1:13" s="225" customFormat="1" ht="78" customHeight="1">
      <c r="A1558" s="217">
        <v>14</v>
      </c>
      <c r="B1558" s="218"/>
      <c r="C1558" s="219" t="s">
        <v>2941</v>
      </c>
      <c r="D1558" s="219" t="s">
        <v>2942</v>
      </c>
      <c r="E1558" s="220" t="s">
        <v>2943</v>
      </c>
      <c r="F1558" s="220" t="s">
        <v>2944</v>
      </c>
      <c r="G1558" s="221" t="s">
        <v>2945</v>
      </c>
      <c r="H1558" s="222">
        <v>14120</v>
      </c>
      <c r="I1558" s="218"/>
      <c r="J1558" s="218"/>
      <c r="K1558" s="218" t="s">
        <v>2946</v>
      </c>
      <c r="L1558" s="224" t="s">
        <v>2947</v>
      </c>
      <c r="M1558" s="218"/>
    </row>
    <row r="1559" spans="1:13" s="225" customFormat="1" ht="85.5" customHeight="1">
      <c r="A1559" s="218">
        <v>15</v>
      </c>
      <c r="B1559" s="218"/>
      <c r="C1559" s="219" t="s">
        <v>2948</v>
      </c>
      <c r="D1559" s="219" t="s">
        <v>2949</v>
      </c>
      <c r="E1559" s="220" t="s">
        <v>2950</v>
      </c>
      <c r="F1559" s="220" t="s">
        <v>2951</v>
      </c>
      <c r="G1559" s="237" t="s">
        <v>2952</v>
      </c>
      <c r="H1559" s="222">
        <v>3200</v>
      </c>
      <c r="I1559" s="218"/>
      <c r="J1559" s="218"/>
      <c r="K1559" s="218" t="s">
        <v>2953</v>
      </c>
      <c r="L1559" s="238" t="s">
        <v>2954</v>
      </c>
      <c r="M1559" s="218"/>
    </row>
    <row r="1560" spans="1:13" s="225" customFormat="1" ht="94.5" customHeight="1">
      <c r="A1560" s="217">
        <v>16</v>
      </c>
      <c r="B1560" s="218"/>
      <c r="C1560" s="219" t="s">
        <v>2955</v>
      </c>
      <c r="D1560" s="219" t="s">
        <v>2956</v>
      </c>
      <c r="E1560" s="220" t="s">
        <v>2957</v>
      </c>
      <c r="F1560" s="220" t="s">
        <v>2958</v>
      </c>
      <c r="G1560" s="237" t="s">
        <v>2959</v>
      </c>
      <c r="H1560" s="222">
        <v>4950</v>
      </c>
      <c r="I1560" s="218"/>
      <c r="J1560" s="218"/>
      <c r="K1560" s="231" t="s">
        <v>2960</v>
      </c>
      <c r="L1560" s="239" t="s">
        <v>2961</v>
      </c>
      <c r="M1560" s="218"/>
    </row>
    <row r="1561" spans="1:13" s="225" customFormat="1" ht="83.25" customHeight="1">
      <c r="A1561" s="218">
        <v>17</v>
      </c>
      <c r="B1561" s="218"/>
      <c r="C1561" s="219" t="s">
        <v>2962</v>
      </c>
      <c r="D1561" s="219" t="s">
        <v>2963</v>
      </c>
      <c r="E1561" s="220" t="s">
        <v>2964</v>
      </c>
      <c r="F1561" s="220" t="s">
        <v>2965</v>
      </c>
      <c r="G1561" s="237" t="s">
        <v>2966</v>
      </c>
      <c r="H1561" s="222">
        <v>7900</v>
      </c>
      <c r="I1561" s="218"/>
      <c r="J1561" s="218"/>
      <c r="K1561" s="218" t="s">
        <v>2967</v>
      </c>
      <c r="L1561" s="238" t="s">
        <v>2968</v>
      </c>
      <c r="M1561" s="218"/>
    </row>
    <row r="1562" spans="1:13" s="225" customFormat="1" ht="86.25" customHeight="1">
      <c r="A1562" s="217">
        <v>18</v>
      </c>
      <c r="B1562" s="218"/>
      <c r="C1562" s="219" t="s">
        <v>2969</v>
      </c>
      <c r="D1562" s="219" t="s">
        <v>2970</v>
      </c>
      <c r="E1562" s="220" t="s">
        <v>2971</v>
      </c>
      <c r="F1562" s="220" t="s">
        <v>2972</v>
      </c>
      <c r="G1562" s="237" t="s">
        <v>2973</v>
      </c>
      <c r="H1562" s="222">
        <v>5200</v>
      </c>
      <c r="I1562" s="218"/>
      <c r="J1562" s="218"/>
      <c r="K1562" s="226" t="s">
        <v>2974</v>
      </c>
      <c r="L1562" s="240" t="s">
        <v>2975</v>
      </c>
      <c r="M1562" s="218"/>
    </row>
    <row r="1563" spans="1:13" s="225" customFormat="1" ht="63" customHeight="1">
      <c r="A1563" s="218">
        <v>19</v>
      </c>
      <c r="B1563" s="218"/>
      <c r="C1563" s="219" t="s">
        <v>2976</v>
      </c>
      <c r="D1563" s="219" t="s">
        <v>2977</v>
      </c>
      <c r="E1563" s="220" t="s">
        <v>2978</v>
      </c>
      <c r="F1563" s="220" t="s">
        <v>2979</v>
      </c>
      <c r="G1563" s="237" t="s">
        <v>2980</v>
      </c>
      <c r="H1563" s="222">
        <v>12081</v>
      </c>
      <c r="I1563" s="218"/>
      <c r="J1563" s="218"/>
      <c r="K1563" s="241" t="s">
        <v>2981</v>
      </c>
      <c r="L1563" s="242" t="s">
        <v>2982</v>
      </c>
      <c r="M1563" s="218"/>
    </row>
    <row r="1564" spans="1:13" s="225" customFormat="1" ht="78.75" customHeight="1">
      <c r="A1564" s="217">
        <v>20</v>
      </c>
      <c r="B1564" s="218"/>
      <c r="C1564" s="234" t="s">
        <v>2976</v>
      </c>
      <c r="D1564" s="234" t="s">
        <v>2977</v>
      </c>
      <c r="E1564" s="235" t="s">
        <v>2983</v>
      </c>
      <c r="F1564" s="235" t="s">
        <v>2984</v>
      </c>
      <c r="G1564" s="237" t="s">
        <v>2985</v>
      </c>
      <c r="H1564" s="236">
        <v>302703</v>
      </c>
      <c r="I1564" s="218"/>
      <c r="J1564" s="218"/>
      <c r="K1564" s="218" t="s">
        <v>2981</v>
      </c>
      <c r="L1564" s="218" t="s">
        <v>2986</v>
      </c>
      <c r="M1564" s="218"/>
    </row>
    <row r="1565" spans="1:13" s="225" customFormat="1" ht="102" customHeight="1">
      <c r="A1565" s="218">
        <v>21</v>
      </c>
      <c r="B1565" s="226"/>
      <c r="C1565" s="219" t="s">
        <v>2987</v>
      </c>
      <c r="D1565" s="219" t="s">
        <v>2988</v>
      </c>
      <c r="E1565" s="220" t="s">
        <v>2989</v>
      </c>
      <c r="F1565" s="220" t="s">
        <v>2990</v>
      </c>
      <c r="G1565" s="243" t="s">
        <v>2991</v>
      </c>
      <c r="H1565" s="222">
        <v>5190</v>
      </c>
      <c r="I1565" s="226"/>
      <c r="J1565" s="226"/>
      <c r="K1565" s="244" t="s">
        <v>2992</v>
      </c>
      <c r="L1565" s="227" t="s">
        <v>2993</v>
      </c>
      <c r="M1565" s="218"/>
    </row>
    <row r="1566" spans="1:13" s="225" customFormat="1" ht="87.75" customHeight="1">
      <c r="A1566" s="217">
        <v>22</v>
      </c>
      <c r="B1566" s="226"/>
      <c r="C1566" s="219" t="s">
        <v>2994</v>
      </c>
      <c r="D1566" s="219" t="s">
        <v>2995</v>
      </c>
      <c r="E1566" s="220" t="s">
        <v>2996</v>
      </c>
      <c r="F1566" s="220" t="s">
        <v>2997</v>
      </c>
      <c r="G1566" s="243" t="s">
        <v>2998</v>
      </c>
      <c r="H1566" s="222">
        <v>3200</v>
      </c>
      <c r="I1566" s="226"/>
      <c r="J1566" s="226"/>
      <c r="K1566" s="244" t="s">
        <v>2992</v>
      </c>
      <c r="L1566" s="227" t="s">
        <v>2999</v>
      </c>
      <c r="M1566" s="218"/>
    </row>
    <row r="1567" spans="1:13" s="225" customFormat="1" ht="78.75" customHeight="1">
      <c r="A1567" s="217">
        <v>23</v>
      </c>
      <c r="B1567" s="226"/>
      <c r="C1567" s="219" t="s">
        <v>3000</v>
      </c>
      <c r="D1567" s="219" t="s">
        <v>3001</v>
      </c>
      <c r="E1567" s="220" t="s">
        <v>3002</v>
      </c>
      <c r="F1567" s="220" t="s">
        <v>3003</v>
      </c>
      <c r="G1567" s="243" t="s">
        <v>3004</v>
      </c>
      <c r="H1567" s="222">
        <v>966</v>
      </c>
      <c r="I1567" s="226"/>
      <c r="J1567" s="226"/>
      <c r="K1567" s="244" t="s">
        <v>3005</v>
      </c>
      <c r="L1567" s="227" t="s">
        <v>3006</v>
      </c>
      <c r="M1567" s="218"/>
    </row>
    <row r="1568" spans="1:13" s="225" customFormat="1" ht="66" customHeight="1">
      <c r="A1568" s="218">
        <v>24</v>
      </c>
      <c r="B1568" s="226"/>
      <c r="C1568" s="219" t="s">
        <v>3007</v>
      </c>
      <c r="D1568" s="219" t="s">
        <v>3008</v>
      </c>
      <c r="E1568" s="220" t="s">
        <v>3009</v>
      </c>
      <c r="F1568" s="220" t="s">
        <v>3010</v>
      </c>
      <c r="G1568" s="243" t="s">
        <v>3011</v>
      </c>
      <c r="H1568" s="222">
        <v>4160</v>
      </c>
      <c r="I1568" s="226"/>
      <c r="J1568" s="226"/>
      <c r="K1568" s="244" t="s">
        <v>3012</v>
      </c>
      <c r="L1568" s="227" t="s">
        <v>3013</v>
      </c>
      <c r="M1568" s="218"/>
    </row>
    <row r="1569" spans="1:13" s="225" customFormat="1" ht="68.25" customHeight="1">
      <c r="A1569" s="217">
        <v>25</v>
      </c>
      <c r="B1569" s="226"/>
      <c r="C1569" s="219" t="s">
        <v>3014</v>
      </c>
      <c r="D1569" s="219" t="s">
        <v>3015</v>
      </c>
      <c r="E1569" s="220" t="s">
        <v>3016</v>
      </c>
      <c r="F1569" s="220" t="s">
        <v>3017</v>
      </c>
      <c r="G1569" s="243" t="s">
        <v>3018</v>
      </c>
      <c r="H1569" s="222">
        <v>5200</v>
      </c>
      <c r="I1569" s="226"/>
      <c r="J1569" s="226"/>
      <c r="K1569" s="244" t="s">
        <v>3019</v>
      </c>
      <c r="L1569" s="227" t="s">
        <v>3020</v>
      </c>
      <c r="M1569" s="218"/>
    </row>
    <row r="1570" spans="1:13" s="225" customFormat="1" ht="86.25" customHeight="1">
      <c r="A1570" s="218">
        <v>26</v>
      </c>
      <c r="B1570" s="226"/>
      <c r="C1570" s="219" t="s">
        <v>3021</v>
      </c>
      <c r="D1570" s="219" t="s">
        <v>3022</v>
      </c>
      <c r="E1570" s="220" t="s">
        <v>3023</v>
      </c>
      <c r="F1570" s="220" t="s">
        <v>3024</v>
      </c>
      <c r="G1570" s="243" t="s">
        <v>3025</v>
      </c>
      <c r="H1570" s="222">
        <v>2193</v>
      </c>
      <c r="I1570" s="226"/>
      <c r="J1570" s="226"/>
      <c r="K1570" s="244" t="s">
        <v>3026</v>
      </c>
      <c r="L1570" s="227" t="s">
        <v>3027</v>
      </c>
      <c r="M1570" s="218"/>
    </row>
    <row r="1571" spans="1:13" s="225" customFormat="1" ht="116.25" customHeight="1">
      <c r="A1571" s="217">
        <v>27</v>
      </c>
      <c r="B1571" s="226"/>
      <c r="C1571" s="219" t="s">
        <v>3028</v>
      </c>
      <c r="D1571" s="219" t="s">
        <v>3029</v>
      </c>
      <c r="E1571" s="220" t="s">
        <v>3030</v>
      </c>
      <c r="F1571" s="220" t="s">
        <v>3031</v>
      </c>
      <c r="G1571" s="243" t="s">
        <v>3032</v>
      </c>
      <c r="H1571" s="222">
        <v>944</v>
      </c>
      <c r="I1571" s="226"/>
      <c r="J1571" s="226"/>
      <c r="K1571" s="244" t="s">
        <v>3026</v>
      </c>
      <c r="L1571" s="227" t="s">
        <v>3033</v>
      </c>
      <c r="M1571" s="218"/>
    </row>
    <row r="1572" spans="1:13" s="225" customFormat="1" ht="133.5" customHeight="1">
      <c r="A1572" s="218">
        <v>28</v>
      </c>
      <c r="B1572" s="226"/>
      <c r="C1572" s="219" t="s">
        <v>3034</v>
      </c>
      <c r="D1572" s="219" t="s">
        <v>3001</v>
      </c>
      <c r="E1572" s="220" t="s">
        <v>3035</v>
      </c>
      <c r="F1572" s="220" t="s">
        <v>3036</v>
      </c>
      <c r="G1572" s="243" t="s">
        <v>3037</v>
      </c>
      <c r="H1572" s="222">
        <v>5798</v>
      </c>
      <c r="I1572" s="226"/>
      <c r="J1572" s="226"/>
      <c r="K1572" s="244" t="s">
        <v>3038</v>
      </c>
      <c r="L1572" s="227" t="s">
        <v>3039</v>
      </c>
      <c r="M1572" s="218"/>
    </row>
    <row r="1573" spans="1:13" s="225" customFormat="1" ht="96" customHeight="1">
      <c r="A1573" s="217">
        <v>29</v>
      </c>
      <c r="B1573" s="226"/>
      <c r="C1573" s="234" t="s">
        <v>2899</v>
      </c>
      <c r="D1573" s="234" t="s">
        <v>3040</v>
      </c>
      <c r="E1573" s="235" t="s">
        <v>3041</v>
      </c>
      <c r="F1573" s="235" t="s">
        <v>3042</v>
      </c>
      <c r="G1573" s="243" t="s">
        <v>3043</v>
      </c>
      <c r="H1573" s="236">
        <v>5000</v>
      </c>
      <c r="I1573" s="226"/>
      <c r="J1573" s="226"/>
      <c r="K1573" s="244" t="s">
        <v>3044</v>
      </c>
      <c r="L1573" s="227" t="s">
        <v>3045</v>
      </c>
      <c r="M1573" s="218"/>
    </row>
    <row r="1574" spans="1:13" s="225" customFormat="1" ht="95.25" customHeight="1">
      <c r="A1574" s="218">
        <v>30</v>
      </c>
      <c r="B1574" s="226"/>
      <c r="C1574" s="219" t="s">
        <v>3046</v>
      </c>
      <c r="D1574" s="219" t="s">
        <v>3022</v>
      </c>
      <c r="E1574" s="220" t="s">
        <v>3047</v>
      </c>
      <c r="F1574" s="220" t="s">
        <v>3048</v>
      </c>
      <c r="G1574" s="243" t="s">
        <v>3049</v>
      </c>
      <c r="H1574" s="222">
        <v>2200</v>
      </c>
      <c r="I1574" s="226"/>
      <c r="J1574" s="226"/>
      <c r="K1574" s="244" t="s">
        <v>3050</v>
      </c>
      <c r="L1574" s="227" t="s">
        <v>3051</v>
      </c>
      <c r="M1574" s="218"/>
    </row>
    <row r="1575" spans="1:13" s="225" customFormat="1" ht="122.25" customHeight="1">
      <c r="A1575" s="217">
        <v>31</v>
      </c>
      <c r="B1575" s="226"/>
      <c r="C1575" s="219" t="s">
        <v>3052</v>
      </c>
      <c r="D1575" s="219" t="s">
        <v>3053</v>
      </c>
      <c r="E1575" s="220" t="s">
        <v>3054</v>
      </c>
      <c r="F1575" s="220" t="s">
        <v>3055</v>
      </c>
      <c r="G1575" s="243" t="s">
        <v>3056</v>
      </c>
      <c r="H1575" s="222">
        <v>101950</v>
      </c>
      <c r="I1575" s="226"/>
      <c r="J1575" s="226"/>
      <c r="K1575" s="244" t="s">
        <v>3057</v>
      </c>
      <c r="L1575" s="227" t="s">
        <v>3058</v>
      </c>
      <c r="M1575" s="218"/>
    </row>
    <row r="1576" spans="1:13" s="225" customFormat="1" ht="100.5" customHeight="1">
      <c r="A1576" s="218">
        <v>32</v>
      </c>
      <c r="B1576" s="218"/>
      <c r="C1576" s="219" t="s">
        <v>3059</v>
      </c>
      <c r="D1576" s="219" t="s">
        <v>3060</v>
      </c>
      <c r="E1576" s="220" t="s">
        <v>3061</v>
      </c>
      <c r="F1576" s="220" t="s">
        <v>3062</v>
      </c>
      <c r="G1576" s="221" t="s">
        <v>3063</v>
      </c>
      <c r="H1576" s="222">
        <v>4000</v>
      </c>
      <c r="I1576" s="218"/>
      <c r="J1576" s="218"/>
      <c r="K1576" s="218" t="s">
        <v>3064</v>
      </c>
      <c r="L1576" s="224" t="s">
        <v>3065</v>
      </c>
      <c r="M1576" s="218"/>
    </row>
    <row r="1577" spans="1:13" s="225" customFormat="1" ht="84" customHeight="1">
      <c r="A1577" s="217">
        <v>33</v>
      </c>
      <c r="B1577" s="218"/>
      <c r="C1577" s="219" t="s">
        <v>3066</v>
      </c>
      <c r="D1577" s="219" t="s">
        <v>3060</v>
      </c>
      <c r="E1577" s="220" t="s">
        <v>3067</v>
      </c>
      <c r="F1577" s="220" t="s">
        <v>3068</v>
      </c>
      <c r="G1577" s="221" t="s">
        <v>3069</v>
      </c>
      <c r="H1577" s="222">
        <v>550</v>
      </c>
      <c r="I1577" s="218"/>
      <c r="J1577" s="218"/>
      <c r="K1577" s="218" t="s">
        <v>3070</v>
      </c>
      <c r="L1577" s="224" t="s">
        <v>3071</v>
      </c>
      <c r="M1577" s="218"/>
    </row>
    <row r="1578" spans="1:13" s="225" customFormat="1" ht="96.75" customHeight="1">
      <c r="A1578" s="217">
        <v>34</v>
      </c>
      <c r="B1578" s="218"/>
      <c r="C1578" s="219" t="s">
        <v>3072</v>
      </c>
      <c r="D1578" s="219" t="s">
        <v>3073</v>
      </c>
      <c r="E1578" s="220" t="s">
        <v>3074</v>
      </c>
      <c r="F1578" s="220" t="s">
        <v>3075</v>
      </c>
      <c r="G1578" s="221" t="s">
        <v>3076</v>
      </c>
      <c r="H1578" s="222">
        <v>2341</v>
      </c>
      <c r="I1578" s="218"/>
      <c r="J1578" s="218"/>
      <c r="K1578" s="223" t="s">
        <v>3077</v>
      </c>
      <c r="L1578" s="224" t="s">
        <v>3078</v>
      </c>
      <c r="M1578" s="218"/>
    </row>
    <row r="1579" spans="1:13" s="225" customFormat="1" ht="78" customHeight="1">
      <c r="A1579" s="218">
        <v>35</v>
      </c>
      <c r="B1579" s="218"/>
      <c r="C1579" s="219" t="s">
        <v>115</v>
      </c>
      <c r="D1579" s="219" t="s">
        <v>3079</v>
      </c>
      <c r="E1579" s="220" t="s">
        <v>3080</v>
      </c>
      <c r="F1579" s="220" t="s">
        <v>3081</v>
      </c>
      <c r="G1579" s="245" t="s">
        <v>3082</v>
      </c>
      <c r="H1579" s="222">
        <v>2800</v>
      </c>
      <c r="I1579" s="218"/>
      <c r="J1579" s="218"/>
      <c r="K1579" s="218" t="s">
        <v>3083</v>
      </c>
      <c r="L1579" s="246" t="s">
        <v>3084</v>
      </c>
      <c r="M1579" s="218"/>
    </row>
    <row r="1580" spans="1:13" s="225" customFormat="1" ht="75" customHeight="1">
      <c r="A1580" s="217">
        <v>36</v>
      </c>
      <c r="B1580" s="218"/>
      <c r="C1580" s="219" t="s">
        <v>3085</v>
      </c>
      <c r="D1580" s="219" t="s">
        <v>3086</v>
      </c>
      <c r="E1580" s="220" t="s">
        <v>3087</v>
      </c>
      <c r="F1580" s="220" t="s">
        <v>3088</v>
      </c>
      <c r="G1580" s="245" t="s">
        <v>3089</v>
      </c>
      <c r="H1580" s="222">
        <v>3000</v>
      </c>
      <c r="I1580" s="218"/>
      <c r="J1580" s="218"/>
      <c r="K1580" s="223">
        <v>43317</v>
      </c>
      <c r="L1580" s="246" t="s">
        <v>3090</v>
      </c>
      <c r="M1580" s="218"/>
    </row>
    <row r="1581" spans="1:13" s="225" customFormat="1" ht="84.75" customHeight="1">
      <c r="A1581" s="218">
        <v>37</v>
      </c>
      <c r="B1581" s="218"/>
      <c r="C1581" s="219" t="s">
        <v>3091</v>
      </c>
      <c r="D1581" s="219" t="s">
        <v>3092</v>
      </c>
      <c r="E1581" s="220" t="s">
        <v>3093</v>
      </c>
      <c r="F1581" s="220" t="s">
        <v>3094</v>
      </c>
      <c r="G1581" s="245" t="s">
        <v>3095</v>
      </c>
      <c r="H1581" s="222">
        <v>700</v>
      </c>
      <c r="I1581" s="218"/>
      <c r="J1581" s="218"/>
      <c r="K1581" s="218" t="s">
        <v>3096</v>
      </c>
      <c r="L1581" s="246" t="s">
        <v>3097</v>
      </c>
      <c r="M1581" s="218"/>
    </row>
    <row r="1582" spans="1:13" s="225" customFormat="1" ht="79.5" customHeight="1">
      <c r="A1582" s="217">
        <v>38</v>
      </c>
      <c r="B1582" s="218"/>
      <c r="C1582" s="219" t="s">
        <v>3098</v>
      </c>
      <c r="D1582" s="219" t="s">
        <v>3099</v>
      </c>
      <c r="E1582" s="220" t="s">
        <v>3100</v>
      </c>
      <c r="F1582" s="220" t="s">
        <v>3101</v>
      </c>
      <c r="G1582" s="245" t="s">
        <v>3102</v>
      </c>
      <c r="H1582" s="222">
        <v>33696</v>
      </c>
      <c r="I1582" s="218"/>
      <c r="J1582" s="218"/>
      <c r="K1582" s="218" t="s">
        <v>3103</v>
      </c>
      <c r="L1582" s="246" t="s">
        <v>3104</v>
      </c>
      <c r="M1582" s="218"/>
    </row>
    <row r="1583" spans="1:13" s="225" customFormat="1" ht="111" customHeight="1">
      <c r="A1583" s="218">
        <v>39</v>
      </c>
      <c r="B1583" s="218"/>
      <c r="C1583" s="219" t="s">
        <v>3105</v>
      </c>
      <c r="D1583" s="219" t="s">
        <v>3092</v>
      </c>
      <c r="E1583" s="220" t="s">
        <v>3106</v>
      </c>
      <c r="F1583" s="220" t="s">
        <v>3107</v>
      </c>
      <c r="G1583" s="245" t="s">
        <v>3108</v>
      </c>
      <c r="H1583" s="222">
        <v>627</v>
      </c>
      <c r="I1583" s="218"/>
      <c r="J1583" s="218"/>
      <c r="K1583" s="218" t="s">
        <v>3109</v>
      </c>
      <c r="L1583" s="246" t="s">
        <v>3110</v>
      </c>
      <c r="M1583" s="218"/>
    </row>
    <row r="1584" spans="1:13" s="225" customFormat="1" ht="76.5" customHeight="1">
      <c r="A1584" s="217">
        <v>40</v>
      </c>
      <c r="B1584" s="218"/>
      <c r="C1584" s="219" t="s">
        <v>3111</v>
      </c>
      <c r="D1584" s="219" t="s">
        <v>3112</v>
      </c>
      <c r="E1584" s="220" t="s">
        <v>3113</v>
      </c>
      <c r="F1584" s="220" t="s">
        <v>3114</v>
      </c>
      <c r="G1584" s="245" t="s">
        <v>3115</v>
      </c>
      <c r="H1584" s="222">
        <v>1050</v>
      </c>
      <c r="I1584" s="218"/>
      <c r="J1584" s="218"/>
      <c r="K1584" s="218" t="s">
        <v>3116</v>
      </c>
      <c r="L1584" s="246" t="s">
        <v>3117</v>
      </c>
      <c r="M1584" s="218"/>
    </row>
    <row r="1585" spans="1:13" s="225" customFormat="1" ht="84.75" customHeight="1">
      <c r="A1585" s="218">
        <v>41</v>
      </c>
      <c r="B1585" s="218"/>
      <c r="C1585" s="219" t="s">
        <v>3118</v>
      </c>
      <c r="D1585" s="219" t="s">
        <v>3119</v>
      </c>
      <c r="E1585" s="220" t="s">
        <v>3120</v>
      </c>
      <c r="F1585" s="220" t="s">
        <v>3121</v>
      </c>
      <c r="G1585" s="237" t="s">
        <v>3122</v>
      </c>
      <c r="H1585" s="222">
        <v>49361.86</v>
      </c>
      <c r="I1585" s="218"/>
      <c r="J1585" s="218"/>
      <c r="K1585" s="223" t="s">
        <v>3123</v>
      </c>
      <c r="L1585" s="218" t="s">
        <v>3124</v>
      </c>
      <c r="M1585" s="218"/>
    </row>
    <row r="1586" spans="1:13" s="225" customFormat="1" ht="94.5" customHeight="1">
      <c r="A1586" s="217">
        <v>42</v>
      </c>
      <c r="B1586" s="218"/>
      <c r="C1586" s="219" t="s">
        <v>3125</v>
      </c>
      <c r="D1586" s="219" t="s">
        <v>2868</v>
      </c>
      <c r="E1586" s="220" t="s">
        <v>3126</v>
      </c>
      <c r="F1586" s="220" t="s">
        <v>3127</v>
      </c>
      <c r="G1586" s="237" t="s">
        <v>3128</v>
      </c>
      <c r="H1586" s="222">
        <v>3200</v>
      </c>
      <c r="I1586" s="218"/>
      <c r="J1586" s="218"/>
      <c r="K1586" s="223" t="s">
        <v>3129</v>
      </c>
      <c r="L1586" s="218" t="s">
        <v>3130</v>
      </c>
      <c r="M1586" s="218"/>
    </row>
    <row r="1587" spans="1:13" s="225" customFormat="1" ht="82.5" customHeight="1">
      <c r="A1587" s="218">
        <v>43</v>
      </c>
      <c r="B1587" s="247"/>
      <c r="C1587" s="219" t="s">
        <v>3131</v>
      </c>
      <c r="D1587" s="219" t="s">
        <v>3132</v>
      </c>
      <c r="E1587" s="220" t="s">
        <v>3133</v>
      </c>
      <c r="F1587" s="220" t="s">
        <v>3134</v>
      </c>
      <c r="G1587" s="237" t="s">
        <v>3135</v>
      </c>
      <c r="H1587" s="222">
        <v>3200</v>
      </c>
      <c r="I1587" s="247"/>
      <c r="J1587" s="247"/>
      <c r="K1587" s="248" t="s">
        <v>3116</v>
      </c>
      <c r="L1587" s="218" t="s">
        <v>3136</v>
      </c>
      <c r="M1587" s="247"/>
    </row>
    <row r="1588" spans="1:13" s="225" customFormat="1" ht="90.75" customHeight="1">
      <c r="A1588" s="217">
        <v>44</v>
      </c>
      <c r="B1588" s="247"/>
      <c r="C1588" s="219" t="s">
        <v>3137</v>
      </c>
      <c r="D1588" s="219" t="s">
        <v>3138</v>
      </c>
      <c r="E1588" s="220" t="s">
        <v>3139</v>
      </c>
      <c r="F1588" s="220" t="s">
        <v>3140</v>
      </c>
      <c r="G1588" s="237" t="s">
        <v>3141</v>
      </c>
      <c r="H1588" s="222">
        <v>7500</v>
      </c>
      <c r="I1588" s="247"/>
      <c r="J1588" s="247"/>
      <c r="K1588" s="249" t="s">
        <v>3142</v>
      </c>
      <c r="L1588" s="218" t="s">
        <v>3143</v>
      </c>
      <c r="M1588" s="247"/>
    </row>
    <row r="1589" spans="1:13" s="225" customFormat="1" ht="83.25" customHeight="1">
      <c r="A1589" s="217">
        <v>45</v>
      </c>
      <c r="B1589" s="247"/>
      <c r="C1589" s="219" t="s">
        <v>3144</v>
      </c>
      <c r="D1589" s="219" t="s">
        <v>3145</v>
      </c>
      <c r="E1589" s="220" t="s">
        <v>3146</v>
      </c>
      <c r="F1589" s="220" t="s">
        <v>3147</v>
      </c>
      <c r="G1589" s="237" t="s">
        <v>3148</v>
      </c>
      <c r="H1589" s="222">
        <v>6800</v>
      </c>
      <c r="I1589" s="247"/>
      <c r="J1589" s="247"/>
      <c r="K1589" s="249" t="s">
        <v>3149</v>
      </c>
      <c r="L1589" s="218" t="s">
        <v>3150</v>
      </c>
      <c r="M1589" s="247"/>
    </row>
    <row r="1590" spans="1:13" s="225" customFormat="1" ht="78" customHeight="1">
      <c r="A1590" s="218">
        <v>46</v>
      </c>
      <c r="B1590" s="247"/>
      <c r="C1590" s="219" t="s">
        <v>3151</v>
      </c>
      <c r="D1590" s="219" t="s">
        <v>3152</v>
      </c>
      <c r="E1590" s="220" t="s">
        <v>3153</v>
      </c>
      <c r="F1590" s="224" t="s">
        <v>3154</v>
      </c>
      <c r="G1590" s="221" t="s">
        <v>3155</v>
      </c>
      <c r="H1590" s="250">
        <v>5200</v>
      </c>
      <c r="I1590" s="218"/>
      <c r="J1590" s="218"/>
      <c r="K1590" s="223">
        <v>43472</v>
      </c>
      <c r="L1590" s="218" t="s">
        <v>3156</v>
      </c>
      <c r="M1590" s="247"/>
    </row>
    <row r="1591" spans="1:13" s="225" customFormat="1" ht="86.25" customHeight="1">
      <c r="A1591" s="217">
        <v>47</v>
      </c>
      <c r="B1591" s="247"/>
      <c r="C1591" s="219" t="s">
        <v>3157</v>
      </c>
      <c r="D1591" s="219" t="s">
        <v>3158</v>
      </c>
      <c r="E1591" s="220" t="s">
        <v>3159</v>
      </c>
      <c r="F1591" s="224" t="s">
        <v>3160</v>
      </c>
      <c r="G1591" s="221" t="s">
        <v>3161</v>
      </c>
      <c r="H1591" s="250">
        <v>5200</v>
      </c>
      <c r="I1591" s="218"/>
      <c r="J1591" s="218"/>
      <c r="K1591" s="223">
        <v>43472</v>
      </c>
      <c r="L1591" s="218" t="s">
        <v>3162</v>
      </c>
      <c r="M1591" s="247"/>
    </row>
    <row r="1592" spans="1:13" s="225" customFormat="1" ht="54.75" customHeight="1">
      <c r="A1592" s="218">
        <v>48</v>
      </c>
      <c r="B1592" s="247"/>
      <c r="C1592" s="219" t="s">
        <v>3163</v>
      </c>
      <c r="D1592" s="219" t="s">
        <v>3164</v>
      </c>
      <c r="E1592" s="220" t="s">
        <v>3165</v>
      </c>
      <c r="F1592" s="224" t="s">
        <v>3166</v>
      </c>
      <c r="G1592" s="221" t="s">
        <v>3167</v>
      </c>
      <c r="H1592" s="250">
        <v>7000</v>
      </c>
      <c r="I1592" s="218"/>
      <c r="J1592" s="218"/>
      <c r="K1592" s="251">
        <v>43472</v>
      </c>
      <c r="L1592" s="218" t="s">
        <v>3168</v>
      </c>
      <c r="M1592" s="247"/>
    </row>
    <row r="1593" spans="1:13" s="225" customFormat="1" ht="54.75" customHeight="1">
      <c r="A1593" s="217">
        <v>49</v>
      </c>
      <c r="B1593" s="218"/>
      <c r="C1593" s="219" t="s">
        <v>3169</v>
      </c>
      <c r="D1593" s="219" t="s">
        <v>3170</v>
      </c>
      <c r="E1593" s="220" t="s">
        <v>3171</v>
      </c>
      <c r="F1593" s="224" t="s">
        <v>3172</v>
      </c>
      <c r="G1593" s="221" t="s">
        <v>3173</v>
      </c>
      <c r="H1593" s="222">
        <v>4972</v>
      </c>
      <c r="I1593" s="218"/>
      <c r="J1593" s="218"/>
      <c r="K1593" s="251">
        <v>43317</v>
      </c>
      <c r="L1593" s="233" t="s">
        <v>3174</v>
      </c>
      <c r="M1593" s="218"/>
    </row>
    <row r="1594" spans="1:13" s="253" customFormat="1" ht="54.75" customHeight="1">
      <c r="A1594" s="218">
        <v>50</v>
      </c>
      <c r="B1594" s="218"/>
      <c r="C1594" s="219" t="s">
        <v>3175</v>
      </c>
      <c r="D1594" s="219" t="s">
        <v>3176</v>
      </c>
      <c r="E1594" s="220" t="s">
        <v>3177</v>
      </c>
      <c r="F1594" s="252" t="s">
        <v>3178</v>
      </c>
      <c r="G1594" s="221" t="s">
        <v>3179</v>
      </c>
      <c r="H1594" s="222">
        <v>11000</v>
      </c>
      <c r="I1594" s="218"/>
      <c r="J1594" s="218"/>
      <c r="K1594" s="223">
        <v>43317</v>
      </c>
      <c r="L1594" s="233" t="s">
        <v>3180</v>
      </c>
      <c r="M1594" s="218"/>
    </row>
    <row r="1595" spans="1:13" s="253" customFormat="1" ht="54.75" customHeight="1">
      <c r="A1595" s="217">
        <v>51</v>
      </c>
      <c r="B1595" s="218"/>
      <c r="C1595" s="219" t="s">
        <v>3181</v>
      </c>
      <c r="D1595" s="219" t="s">
        <v>3182</v>
      </c>
      <c r="E1595" s="220" t="s">
        <v>3183</v>
      </c>
      <c r="F1595" s="254" t="s">
        <v>3184</v>
      </c>
      <c r="G1595" s="221" t="s">
        <v>3185</v>
      </c>
      <c r="H1595" s="222">
        <v>2663</v>
      </c>
      <c r="I1595" s="218"/>
      <c r="J1595" s="218"/>
      <c r="K1595" s="223">
        <v>43317</v>
      </c>
      <c r="L1595" s="233" t="s">
        <v>3186</v>
      </c>
      <c r="M1595" s="218"/>
    </row>
    <row r="1596" spans="1:13" s="253" customFormat="1" ht="69" customHeight="1">
      <c r="A1596" s="218">
        <v>52</v>
      </c>
      <c r="B1596" s="218"/>
      <c r="C1596" s="219" t="s">
        <v>3187</v>
      </c>
      <c r="D1596" s="219" t="s">
        <v>3188</v>
      </c>
      <c r="E1596" s="220" t="s">
        <v>3189</v>
      </c>
      <c r="F1596" s="254" t="s">
        <v>3190</v>
      </c>
      <c r="G1596" s="221" t="s">
        <v>3191</v>
      </c>
      <c r="H1596" s="222">
        <v>2176</v>
      </c>
      <c r="I1596" s="218"/>
      <c r="J1596" s="218"/>
      <c r="K1596" s="223">
        <v>43317</v>
      </c>
      <c r="L1596" s="233" t="s">
        <v>3192</v>
      </c>
      <c r="M1596" s="218"/>
    </row>
    <row r="1597" spans="1:13" s="253" customFormat="1" ht="93" customHeight="1">
      <c r="A1597" s="217">
        <v>53</v>
      </c>
      <c r="B1597" s="218"/>
      <c r="C1597" s="219" t="s">
        <v>3193</v>
      </c>
      <c r="D1597" s="219" t="s">
        <v>3194</v>
      </c>
      <c r="E1597" s="220" t="s">
        <v>3195</v>
      </c>
      <c r="F1597" s="254" t="s">
        <v>3196</v>
      </c>
      <c r="G1597" s="221" t="s">
        <v>3197</v>
      </c>
      <c r="H1597" s="222">
        <v>800</v>
      </c>
      <c r="I1597" s="218"/>
      <c r="J1597" s="218"/>
      <c r="K1597" s="223">
        <v>43472</v>
      </c>
      <c r="L1597" s="233" t="s">
        <v>3198</v>
      </c>
      <c r="M1597" s="218"/>
    </row>
    <row r="1598" spans="1:13" s="253" customFormat="1" ht="54.75" customHeight="1">
      <c r="A1598" s="218">
        <v>54</v>
      </c>
      <c r="B1598" s="218"/>
      <c r="C1598" s="219" t="s">
        <v>3199</v>
      </c>
      <c r="D1598" s="219" t="s">
        <v>3200</v>
      </c>
      <c r="E1598" s="220" t="s">
        <v>3201</v>
      </c>
      <c r="F1598" s="254" t="s">
        <v>3202</v>
      </c>
      <c r="G1598" s="221" t="s">
        <v>3203</v>
      </c>
      <c r="H1598" s="222">
        <v>115400</v>
      </c>
      <c r="I1598" s="218"/>
      <c r="J1598" s="218"/>
      <c r="K1598" s="223">
        <v>43472</v>
      </c>
      <c r="L1598" s="233" t="s">
        <v>3204</v>
      </c>
      <c r="M1598" s="218"/>
    </row>
    <row r="1599" spans="1:13" s="253" customFormat="1" ht="54.75" customHeight="1">
      <c r="A1599" s="217">
        <v>55</v>
      </c>
      <c r="B1599" s="218"/>
      <c r="C1599" s="219" t="s">
        <v>3205</v>
      </c>
      <c r="D1599" s="219" t="s">
        <v>3206</v>
      </c>
      <c r="E1599" s="220" t="s">
        <v>3207</v>
      </c>
      <c r="F1599" s="255" t="s">
        <v>3208</v>
      </c>
      <c r="G1599" s="221" t="s">
        <v>3209</v>
      </c>
      <c r="H1599" s="222">
        <v>9330</v>
      </c>
      <c r="I1599" s="218"/>
      <c r="J1599" s="218"/>
      <c r="K1599" s="223">
        <v>43472</v>
      </c>
      <c r="L1599" s="233" t="s">
        <v>3210</v>
      </c>
      <c r="M1599" s="218"/>
    </row>
    <row r="1600" spans="1:13" s="253" customFormat="1" ht="54.75" customHeight="1">
      <c r="A1600" s="217">
        <v>56</v>
      </c>
      <c r="B1600" s="218"/>
      <c r="C1600" s="219" t="s">
        <v>3211</v>
      </c>
      <c r="D1600" s="219" t="s">
        <v>3206</v>
      </c>
      <c r="E1600" s="220" t="s">
        <v>3212</v>
      </c>
      <c r="F1600" s="255" t="s">
        <v>3213</v>
      </c>
      <c r="G1600" s="221" t="s">
        <v>3214</v>
      </c>
      <c r="H1600" s="222">
        <v>3200</v>
      </c>
      <c r="I1600" s="218"/>
      <c r="J1600" s="218"/>
      <c r="K1600" s="223">
        <v>43472</v>
      </c>
      <c r="L1600" s="233" t="s">
        <v>3215</v>
      </c>
      <c r="M1600" s="218"/>
    </row>
    <row r="1601" spans="1:13" s="253" customFormat="1" ht="54.75" customHeight="1">
      <c r="A1601" s="218">
        <v>57</v>
      </c>
      <c r="B1601" s="218"/>
      <c r="C1601" s="219" t="s">
        <v>3216</v>
      </c>
      <c r="D1601" s="219" t="s">
        <v>3217</v>
      </c>
      <c r="E1601" s="256" t="s">
        <v>3218</v>
      </c>
      <c r="F1601" s="255" t="s">
        <v>3219</v>
      </c>
      <c r="G1601" s="221" t="s">
        <v>3220</v>
      </c>
      <c r="H1601" s="222">
        <v>2200</v>
      </c>
      <c r="I1601" s="218"/>
      <c r="J1601" s="218"/>
      <c r="K1601" s="223">
        <v>43472</v>
      </c>
      <c r="L1601" s="233" t="s">
        <v>3221</v>
      </c>
      <c r="M1601" s="218"/>
    </row>
    <row r="1602" spans="1:13" s="225" customFormat="1" ht="54.75" customHeight="1">
      <c r="A1602" s="217">
        <v>58</v>
      </c>
      <c r="B1602" s="257"/>
      <c r="C1602" s="219" t="s">
        <v>3222</v>
      </c>
      <c r="D1602" s="219" t="s">
        <v>3217</v>
      </c>
      <c r="E1602" s="220" t="s">
        <v>3223</v>
      </c>
      <c r="F1602" s="220" t="s">
        <v>3224</v>
      </c>
      <c r="G1602" s="221" t="s">
        <v>3225</v>
      </c>
      <c r="H1602" s="222">
        <v>2810</v>
      </c>
      <c r="I1602" s="218"/>
      <c r="J1602" s="218"/>
      <c r="K1602" s="223">
        <v>43472</v>
      </c>
      <c r="L1602" s="224" t="s">
        <v>3226</v>
      </c>
      <c r="M1602" s="247"/>
    </row>
    <row r="1603" spans="1:13" s="27" customFormat="1" ht="54.75" customHeight="1">
      <c r="A1603" s="218">
        <v>59</v>
      </c>
      <c r="B1603" s="80"/>
      <c r="C1603" s="219" t="s">
        <v>3227</v>
      </c>
      <c r="D1603" s="219" t="s">
        <v>3217</v>
      </c>
      <c r="E1603" s="256" t="s">
        <v>3218</v>
      </c>
      <c r="F1603" s="220" t="s">
        <v>3228</v>
      </c>
      <c r="G1603" s="221" t="s">
        <v>3229</v>
      </c>
      <c r="H1603" s="222">
        <v>6200</v>
      </c>
      <c r="I1603" s="218"/>
      <c r="J1603" s="218"/>
      <c r="K1603" s="223">
        <v>43472</v>
      </c>
      <c r="L1603" s="258" t="s">
        <v>3230</v>
      </c>
      <c r="M1603" s="30"/>
    </row>
    <row r="1604" spans="1:13" s="27" customFormat="1" ht="54.75" customHeight="1">
      <c r="A1604" s="217">
        <v>60</v>
      </c>
      <c r="B1604" s="80"/>
      <c r="C1604" s="219" t="s">
        <v>3231</v>
      </c>
      <c r="D1604" s="219" t="s">
        <v>3217</v>
      </c>
      <c r="E1604" s="220" t="s">
        <v>3223</v>
      </c>
      <c r="F1604" s="220" t="s">
        <v>3232</v>
      </c>
      <c r="G1604" s="237" t="s">
        <v>3233</v>
      </c>
      <c r="H1604" s="222">
        <v>3000</v>
      </c>
      <c r="I1604" s="218"/>
      <c r="J1604" s="218"/>
      <c r="K1604" s="223">
        <v>43472</v>
      </c>
      <c r="L1604" s="258" t="s">
        <v>3234</v>
      </c>
      <c r="M1604" s="30"/>
    </row>
    <row r="1605" spans="1:13" s="27" customFormat="1" ht="54.75" customHeight="1">
      <c r="A1605" s="218">
        <v>61</v>
      </c>
      <c r="B1605" s="80"/>
      <c r="C1605" s="219" t="s">
        <v>3235</v>
      </c>
      <c r="D1605" s="219" t="s">
        <v>3236</v>
      </c>
      <c r="E1605" s="220" t="s">
        <v>3237</v>
      </c>
      <c r="F1605" s="220" t="s">
        <v>3238</v>
      </c>
      <c r="G1605" s="237" t="s">
        <v>3239</v>
      </c>
      <c r="H1605" s="222">
        <v>3200</v>
      </c>
      <c r="I1605" s="218"/>
      <c r="J1605" s="218"/>
      <c r="K1605" s="231" t="s">
        <v>2885</v>
      </c>
      <c r="L1605" s="239" t="s">
        <v>3240</v>
      </c>
      <c r="M1605" s="30"/>
    </row>
    <row r="1606" spans="1:13" s="27" customFormat="1" ht="54.75" customHeight="1">
      <c r="A1606" s="217">
        <v>62</v>
      </c>
      <c r="B1606" s="80"/>
      <c r="C1606" s="219" t="s">
        <v>3241</v>
      </c>
      <c r="D1606" s="219" t="s">
        <v>3242</v>
      </c>
      <c r="E1606" s="220" t="s">
        <v>3243</v>
      </c>
      <c r="F1606" s="220" t="s">
        <v>3244</v>
      </c>
      <c r="G1606" s="237" t="s">
        <v>3245</v>
      </c>
      <c r="H1606" s="222">
        <v>2000</v>
      </c>
      <c r="I1606" s="218"/>
      <c r="J1606" s="218"/>
      <c r="K1606" s="218" t="s">
        <v>3246</v>
      </c>
      <c r="L1606" s="239" t="s">
        <v>3247</v>
      </c>
      <c r="M1606" s="30"/>
    </row>
    <row r="1607" spans="1:13" s="27" customFormat="1" ht="54.75" customHeight="1">
      <c r="A1607" s="218">
        <v>63</v>
      </c>
      <c r="B1607" s="80"/>
      <c r="C1607" s="219" t="s">
        <v>3248</v>
      </c>
      <c r="D1607" s="219" t="s">
        <v>3236</v>
      </c>
      <c r="E1607" s="220" t="s">
        <v>3237</v>
      </c>
      <c r="F1607" s="220" t="s">
        <v>3249</v>
      </c>
      <c r="G1607" s="237" t="s">
        <v>3250</v>
      </c>
      <c r="H1607" s="222">
        <v>8200</v>
      </c>
      <c r="I1607" s="218"/>
      <c r="J1607" s="218"/>
      <c r="K1607" s="226" t="s">
        <v>2885</v>
      </c>
      <c r="L1607" s="239" t="s">
        <v>3251</v>
      </c>
      <c r="M1607" s="30"/>
    </row>
    <row r="1608" spans="1:13" s="27" customFormat="1" ht="77.25" customHeight="1">
      <c r="A1608" s="217">
        <v>64</v>
      </c>
      <c r="B1608" s="80"/>
      <c r="C1608" s="219" t="s">
        <v>3252</v>
      </c>
      <c r="D1608" s="219" t="s">
        <v>3236</v>
      </c>
      <c r="E1608" s="220" t="s">
        <v>3177</v>
      </c>
      <c r="F1608" s="220" t="s">
        <v>3253</v>
      </c>
      <c r="G1608" s="237" t="s">
        <v>3254</v>
      </c>
      <c r="H1608" s="222">
        <v>3200</v>
      </c>
      <c r="I1608" s="218"/>
      <c r="J1608" s="218"/>
      <c r="K1608" s="231" t="s">
        <v>2885</v>
      </c>
      <c r="L1608" s="239" t="s">
        <v>3255</v>
      </c>
      <c r="M1608" s="30"/>
    </row>
    <row r="1609" spans="1:13" s="225" customFormat="1" ht="67.5" customHeight="1">
      <c r="A1609" s="218">
        <v>65</v>
      </c>
      <c r="B1609" s="226"/>
      <c r="C1609" s="234" t="s">
        <v>3256</v>
      </c>
      <c r="D1609" s="234" t="s">
        <v>3257</v>
      </c>
      <c r="E1609" s="259" t="s">
        <v>3218</v>
      </c>
      <c r="F1609" s="235" t="s">
        <v>3258</v>
      </c>
      <c r="G1609" s="237" t="s">
        <v>3259</v>
      </c>
      <c r="H1609" s="236">
        <v>5500</v>
      </c>
      <c r="I1609" s="218"/>
      <c r="J1609" s="218"/>
      <c r="K1609" s="231" t="s">
        <v>3260</v>
      </c>
      <c r="L1609" s="239" t="s">
        <v>3261</v>
      </c>
      <c r="M1609" s="218"/>
    </row>
    <row r="1610" spans="1:13" s="225" customFormat="1" ht="54.75" customHeight="1">
      <c r="A1610" s="217">
        <v>66</v>
      </c>
      <c r="B1610" s="226"/>
      <c r="C1610" s="219" t="s">
        <v>3262</v>
      </c>
      <c r="D1610" s="219" t="s">
        <v>3182</v>
      </c>
      <c r="E1610" s="220" t="s">
        <v>3263</v>
      </c>
      <c r="F1610" s="220" t="s">
        <v>3264</v>
      </c>
      <c r="G1610" s="237" t="s">
        <v>3265</v>
      </c>
      <c r="H1610" s="222">
        <v>489</v>
      </c>
      <c r="I1610" s="218"/>
      <c r="J1610" s="218"/>
      <c r="K1610" s="241" t="s">
        <v>2885</v>
      </c>
      <c r="L1610" s="258" t="s">
        <v>3266</v>
      </c>
      <c r="M1610" s="218"/>
    </row>
    <row r="1611" spans="1:13" s="225" customFormat="1" ht="68.25" customHeight="1">
      <c r="A1611" s="217">
        <v>67</v>
      </c>
      <c r="B1611" s="226"/>
      <c r="C1611" s="219" t="s">
        <v>3267</v>
      </c>
      <c r="D1611" s="219" t="s">
        <v>3242</v>
      </c>
      <c r="E1611" s="220" t="s">
        <v>3177</v>
      </c>
      <c r="F1611" s="220" t="s">
        <v>3268</v>
      </c>
      <c r="G1611" s="237" t="s">
        <v>3269</v>
      </c>
      <c r="H1611" s="222">
        <v>3200</v>
      </c>
      <c r="I1611" s="218"/>
      <c r="J1611" s="218"/>
      <c r="K1611" s="218" t="s">
        <v>3270</v>
      </c>
      <c r="L1611" s="258" t="s">
        <v>3271</v>
      </c>
      <c r="M1611" s="218"/>
    </row>
    <row r="1612" spans="1:13" s="225" customFormat="1" ht="69.75" customHeight="1">
      <c r="A1612" s="218">
        <v>68</v>
      </c>
      <c r="B1612" s="226"/>
      <c r="C1612" s="219" t="s">
        <v>3272</v>
      </c>
      <c r="D1612" s="219" t="s">
        <v>3176</v>
      </c>
      <c r="E1612" s="220" t="s">
        <v>3273</v>
      </c>
      <c r="F1612" s="220" t="s">
        <v>3274</v>
      </c>
      <c r="G1612" s="243" t="s">
        <v>3275</v>
      </c>
      <c r="H1612" s="222">
        <v>2700</v>
      </c>
      <c r="I1612" s="226"/>
      <c r="J1612" s="226"/>
      <c r="K1612" s="244" t="s">
        <v>3246</v>
      </c>
      <c r="L1612" s="258" t="s">
        <v>3276</v>
      </c>
      <c r="M1612" s="218"/>
    </row>
    <row r="1613" spans="1:13" s="225" customFormat="1" ht="54.75" customHeight="1">
      <c r="A1613" s="217">
        <v>69</v>
      </c>
      <c r="B1613" s="226"/>
      <c r="C1613" s="219" t="s">
        <v>3277</v>
      </c>
      <c r="D1613" s="219" t="s">
        <v>3200</v>
      </c>
      <c r="E1613" s="220" t="s">
        <v>3278</v>
      </c>
      <c r="F1613" s="220" t="s">
        <v>3279</v>
      </c>
      <c r="G1613" s="243" t="s">
        <v>3280</v>
      </c>
      <c r="H1613" s="222">
        <v>4700</v>
      </c>
      <c r="I1613" s="226"/>
      <c r="J1613" s="226"/>
      <c r="K1613" s="244" t="s">
        <v>2885</v>
      </c>
      <c r="L1613" s="258" t="s">
        <v>3281</v>
      </c>
      <c r="M1613" s="218"/>
    </row>
    <row r="1614" spans="1:13" s="225" customFormat="1" ht="54.75" customHeight="1">
      <c r="A1614" s="218">
        <v>70</v>
      </c>
      <c r="B1614" s="226"/>
      <c r="C1614" s="219" t="s">
        <v>3282</v>
      </c>
      <c r="D1614" s="219" t="s">
        <v>3217</v>
      </c>
      <c r="E1614" s="256" t="s">
        <v>3218</v>
      </c>
      <c r="F1614" s="220" t="s">
        <v>3283</v>
      </c>
      <c r="G1614" s="243" t="s">
        <v>3284</v>
      </c>
      <c r="H1614" s="222">
        <v>7200</v>
      </c>
      <c r="I1614" s="226"/>
      <c r="J1614" s="226"/>
      <c r="K1614" s="244" t="s">
        <v>3246</v>
      </c>
      <c r="L1614" s="258" t="s">
        <v>3285</v>
      </c>
      <c r="M1614" s="218"/>
    </row>
    <row r="1615" spans="1:13" s="225" customFormat="1" ht="54.75" customHeight="1">
      <c r="A1615" s="217">
        <v>71</v>
      </c>
      <c r="B1615" s="226"/>
      <c r="C1615" s="219" t="s">
        <v>3286</v>
      </c>
      <c r="D1615" s="219" t="s">
        <v>3287</v>
      </c>
      <c r="E1615" s="220" t="s">
        <v>3288</v>
      </c>
      <c r="F1615" s="220" t="s">
        <v>3289</v>
      </c>
      <c r="G1615" s="243" t="s">
        <v>3290</v>
      </c>
      <c r="H1615" s="222">
        <v>27700</v>
      </c>
      <c r="I1615" s="226"/>
      <c r="J1615" s="226"/>
      <c r="K1615" s="244" t="s">
        <v>2885</v>
      </c>
      <c r="L1615" s="258" t="s">
        <v>3291</v>
      </c>
      <c r="M1615" s="218"/>
    </row>
    <row r="1616" spans="1:13" s="225" customFormat="1" ht="73.5" customHeight="1">
      <c r="A1616" s="218">
        <v>72</v>
      </c>
      <c r="B1616" s="226"/>
      <c r="C1616" s="219" t="s">
        <v>3292</v>
      </c>
      <c r="D1616" s="219" t="s">
        <v>3293</v>
      </c>
      <c r="E1616" s="220" t="s">
        <v>3294</v>
      </c>
      <c r="F1616" s="220" t="s">
        <v>3295</v>
      </c>
      <c r="G1616" s="243" t="s">
        <v>3296</v>
      </c>
      <c r="H1616" s="222">
        <v>1515</v>
      </c>
      <c r="I1616" s="226"/>
      <c r="J1616" s="226"/>
      <c r="K1616" s="244" t="s">
        <v>2885</v>
      </c>
      <c r="L1616" s="258" t="s">
        <v>3297</v>
      </c>
      <c r="M1616" s="218"/>
    </row>
    <row r="1617" spans="1:13" s="225" customFormat="1" ht="54.75" customHeight="1">
      <c r="A1617" s="217">
        <v>73</v>
      </c>
      <c r="B1617" s="226"/>
      <c r="C1617" s="219" t="s">
        <v>3298</v>
      </c>
      <c r="D1617" s="219" t="s">
        <v>3170</v>
      </c>
      <c r="E1617" s="220" t="s">
        <v>3299</v>
      </c>
      <c r="F1617" s="220" t="s">
        <v>3300</v>
      </c>
      <c r="G1617" s="243" t="s">
        <v>3301</v>
      </c>
      <c r="H1617" s="222">
        <v>8890</v>
      </c>
      <c r="I1617" s="226"/>
      <c r="J1617" s="226"/>
      <c r="K1617" s="244" t="s">
        <v>3246</v>
      </c>
      <c r="L1617" s="258" t="s">
        <v>3302</v>
      </c>
      <c r="M1617" s="218"/>
    </row>
    <row r="1618" spans="1:13" s="225" customFormat="1" ht="69.75" customHeight="1">
      <c r="A1618" s="218">
        <v>74</v>
      </c>
      <c r="B1618" s="226"/>
      <c r="C1618" s="219" t="s">
        <v>3303</v>
      </c>
      <c r="D1618" s="219" t="s">
        <v>3304</v>
      </c>
      <c r="E1618" s="220" t="s">
        <v>3305</v>
      </c>
      <c r="F1618" s="220" t="s">
        <v>3306</v>
      </c>
      <c r="G1618" s="243" t="s">
        <v>3307</v>
      </c>
      <c r="H1618" s="222">
        <v>82820</v>
      </c>
      <c r="I1618" s="226"/>
      <c r="J1618" s="226"/>
      <c r="K1618" s="244" t="s">
        <v>2885</v>
      </c>
      <c r="L1618" s="258" t="s">
        <v>3308</v>
      </c>
      <c r="M1618" s="218"/>
    </row>
    <row r="1619" spans="1:13" s="225" customFormat="1" ht="106.5" customHeight="1">
      <c r="A1619" s="217">
        <v>75</v>
      </c>
      <c r="B1619" s="226"/>
      <c r="C1619" s="219" t="s">
        <v>3309</v>
      </c>
      <c r="D1619" s="219" t="s">
        <v>3310</v>
      </c>
      <c r="E1619" s="220" t="s">
        <v>3311</v>
      </c>
      <c r="F1619" s="220" t="s">
        <v>3312</v>
      </c>
      <c r="G1619" s="243" t="s">
        <v>3313</v>
      </c>
      <c r="H1619" s="222">
        <v>111913</v>
      </c>
      <c r="I1619" s="226"/>
      <c r="J1619" s="226"/>
      <c r="K1619" s="244" t="s">
        <v>2885</v>
      </c>
      <c r="L1619" s="258" t="s">
        <v>3314</v>
      </c>
      <c r="M1619" s="218"/>
    </row>
    <row r="1620" spans="1:13" s="225" customFormat="1" ht="54.75" customHeight="1">
      <c r="A1620" s="218">
        <v>76</v>
      </c>
      <c r="B1620" s="226"/>
      <c r="C1620" s="234" t="s">
        <v>3315</v>
      </c>
      <c r="D1620" s="234" t="s">
        <v>3304</v>
      </c>
      <c r="E1620" s="235" t="s">
        <v>3316</v>
      </c>
      <c r="F1620" s="235" t="s">
        <v>3317</v>
      </c>
      <c r="G1620" s="243" t="s">
        <v>3318</v>
      </c>
      <c r="H1620" s="236">
        <v>3200</v>
      </c>
      <c r="I1620" s="226"/>
      <c r="J1620" s="226"/>
      <c r="K1620" s="244" t="s">
        <v>3246</v>
      </c>
      <c r="L1620" s="224" t="s">
        <v>3319</v>
      </c>
      <c r="M1620" s="218"/>
    </row>
    <row r="1621" spans="1:13" s="225" customFormat="1" ht="54.75" customHeight="1">
      <c r="A1621" s="217">
        <v>77</v>
      </c>
      <c r="B1621" s="226"/>
      <c r="C1621" s="219" t="s">
        <v>3320</v>
      </c>
      <c r="D1621" s="219" t="s">
        <v>3321</v>
      </c>
      <c r="E1621" s="220" t="s">
        <v>3322</v>
      </c>
      <c r="F1621" s="220" t="s">
        <v>3323</v>
      </c>
      <c r="G1621" s="243" t="s">
        <v>3324</v>
      </c>
      <c r="H1621" s="222">
        <v>7200</v>
      </c>
      <c r="I1621" s="226"/>
      <c r="J1621" s="226"/>
      <c r="K1621" s="244" t="s">
        <v>2885</v>
      </c>
      <c r="L1621" s="24" t="s">
        <v>3325</v>
      </c>
      <c r="M1621" s="218"/>
    </row>
    <row r="1622" spans="1:13" s="225" customFormat="1" ht="91.5" customHeight="1">
      <c r="A1622" s="217">
        <v>78</v>
      </c>
      <c r="B1622" s="226"/>
      <c r="C1622" s="219" t="s">
        <v>3326</v>
      </c>
      <c r="D1622" s="219" t="s">
        <v>3170</v>
      </c>
      <c r="E1622" s="220" t="s">
        <v>3327</v>
      </c>
      <c r="F1622" s="220" t="s">
        <v>3328</v>
      </c>
      <c r="G1622" s="243" t="s">
        <v>3329</v>
      </c>
      <c r="H1622" s="222">
        <v>28491</v>
      </c>
      <c r="I1622" s="226"/>
      <c r="J1622" s="226"/>
      <c r="K1622" s="244" t="s">
        <v>3246</v>
      </c>
      <c r="L1622" s="24" t="s">
        <v>3330</v>
      </c>
      <c r="M1622" s="218"/>
    </row>
    <row r="1623" spans="1:13" s="225" customFormat="1" ht="108" customHeight="1">
      <c r="A1623" s="218">
        <v>79</v>
      </c>
      <c r="B1623" s="226"/>
      <c r="C1623" s="219" t="s">
        <v>3331</v>
      </c>
      <c r="D1623" s="219" t="s">
        <v>3332</v>
      </c>
      <c r="E1623" s="220" t="s">
        <v>3333</v>
      </c>
      <c r="F1623" s="220" t="s">
        <v>3334</v>
      </c>
      <c r="G1623" s="221" t="s">
        <v>3335</v>
      </c>
      <c r="H1623" s="222">
        <v>14022</v>
      </c>
      <c r="I1623" s="218"/>
      <c r="J1623" s="218"/>
      <c r="K1623" s="218" t="s">
        <v>2885</v>
      </c>
      <c r="L1623" s="24" t="s">
        <v>3336</v>
      </c>
      <c r="M1623" s="218"/>
    </row>
    <row r="1624" spans="1:13" s="225" customFormat="1" ht="54.75" customHeight="1">
      <c r="A1624" s="217">
        <v>80</v>
      </c>
      <c r="B1624" s="226"/>
      <c r="C1624" s="219" t="s">
        <v>3337</v>
      </c>
      <c r="D1624" s="219" t="s">
        <v>3338</v>
      </c>
      <c r="E1624" s="220" t="s">
        <v>3339</v>
      </c>
      <c r="F1624" s="220" t="s">
        <v>3340</v>
      </c>
      <c r="G1624" s="221" t="s">
        <v>3341</v>
      </c>
      <c r="H1624" s="222">
        <v>2712</v>
      </c>
      <c r="I1624" s="218"/>
      <c r="J1624" s="218"/>
      <c r="K1624" s="218" t="s">
        <v>3246</v>
      </c>
      <c r="L1624" s="239" t="s">
        <v>3342</v>
      </c>
      <c r="M1624" s="218"/>
    </row>
    <row r="1625" spans="1:13" s="225" customFormat="1" ht="78.75" customHeight="1">
      <c r="A1625" s="218">
        <v>81</v>
      </c>
      <c r="B1625" s="226"/>
      <c r="C1625" s="220" t="s">
        <v>3343</v>
      </c>
      <c r="D1625" s="219" t="s">
        <v>3344</v>
      </c>
      <c r="E1625" s="220" t="s">
        <v>3345</v>
      </c>
      <c r="F1625" s="220" t="s">
        <v>3346</v>
      </c>
      <c r="G1625" s="221" t="s">
        <v>3347</v>
      </c>
      <c r="H1625" s="222">
        <v>10000</v>
      </c>
      <c r="I1625" s="222"/>
      <c r="J1625" s="218"/>
      <c r="K1625" s="223" t="s">
        <v>3348</v>
      </c>
      <c r="L1625" s="224" t="s">
        <v>3349</v>
      </c>
      <c r="M1625" s="218"/>
    </row>
    <row r="1626" spans="1:13" s="225" customFormat="1" ht="89.25" customHeight="1">
      <c r="A1626" s="217">
        <v>82</v>
      </c>
      <c r="B1626" s="226"/>
      <c r="C1626" s="220" t="s">
        <v>3350</v>
      </c>
      <c r="D1626" s="219" t="s">
        <v>3351</v>
      </c>
      <c r="E1626" s="220" t="s">
        <v>3352</v>
      </c>
      <c r="F1626" s="220" t="s">
        <v>3353</v>
      </c>
      <c r="G1626" s="221" t="s">
        <v>3354</v>
      </c>
      <c r="H1626" s="222">
        <v>60150</v>
      </c>
      <c r="I1626" s="222"/>
      <c r="J1626" s="218"/>
      <c r="K1626" s="218" t="s">
        <v>3355</v>
      </c>
      <c r="L1626" s="224" t="s">
        <v>3356</v>
      </c>
      <c r="M1626" s="218"/>
    </row>
    <row r="1627" spans="1:13" s="225" customFormat="1" ht="54.75" customHeight="1">
      <c r="A1627" s="218">
        <v>83</v>
      </c>
      <c r="B1627" s="226"/>
      <c r="C1627" s="220" t="s">
        <v>3357</v>
      </c>
      <c r="D1627" s="219" t="s">
        <v>3344</v>
      </c>
      <c r="E1627" s="220" t="s">
        <v>3345</v>
      </c>
      <c r="F1627" s="220" t="s">
        <v>3358</v>
      </c>
      <c r="G1627" s="221" t="s">
        <v>3347</v>
      </c>
      <c r="H1627" s="222">
        <v>10000</v>
      </c>
      <c r="I1627" s="222"/>
      <c r="J1627" s="218"/>
      <c r="K1627" s="218" t="s">
        <v>3359</v>
      </c>
      <c r="L1627" s="224" t="s">
        <v>3360</v>
      </c>
      <c r="M1627" s="218"/>
    </row>
    <row r="1628" spans="1:13" s="225" customFormat="1" ht="54.75" customHeight="1">
      <c r="A1628" s="217">
        <v>84</v>
      </c>
      <c r="B1628" s="226"/>
      <c r="C1628" s="220" t="s">
        <v>3361</v>
      </c>
      <c r="D1628" s="219" t="s">
        <v>3344</v>
      </c>
      <c r="E1628" s="220" t="s">
        <v>3345</v>
      </c>
      <c r="F1628" s="220" t="s">
        <v>3362</v>
      </c>
      <c r="G1628" s="221" t="s">
        <v>3363</v>
      </c>
      <c r="H1628" s="222">
        <v>10200</v>
      </c>
      <c r="I1628" s="222"/>
      <c r="J1628" s="218"/>
      <c r="K1628" s="218" t="s">
        <v>3364</v>
      </c>
      <c r="L1628" s="224" t="s">
        <v>3365</v>
      </c>
      <c r="M1628" s="218"/>
    </row>
    <row r="1629" spans="1:13" s="225" customFormat="1" ht="54.75" customHeight="1">
      <c r="A1629" s="218">
        <v>85</v>
      </c>
      <c r="B1629" s="226"/>
      <c r="C1629" s="220" t="s">
        <v>3366</v>
      </c>
      <c r="D1629" s="219" t="s">
        <v>3367</v>
      </c>
      <c r="E1629" s="220" t="s">
        <v>3345</v>
      </c>
      <c r="F1629" s="220" t="s">
        <v>3368</v>
      </c>
      <c r="G1629" s="221" t="s">
        <v>3347</v>
      </c>
      <c r="H1629" s="222">
        <v>10000</v>
      </c>
      <c r="I1629" s="222"/>
      <c r="J1629" s="218"/>
      <c r="K1629" s="218" t="s">
        <v>3369</v>
      </c>
      <c r="L1629" s="224" t="s">
        <v>3370</v>
      </c>
      <c r="M1629" s="218"/>
    </row>
    <row r="1630" spans="1:13" s="225" customFormat="1" ht="54.75" customHeight="1">
      <c r="A1630" s="217">
        <v>86</v>
      </c>
      <c r="B1630" s="226"/>
      <c r="C1630" s="220" t="s">
        <v>3371</v>
      </c>
      <c r="D1630" s="219" t="s">
        <v>3344</v>
      </c>
      <c r="E1630" s="220" t="s">
        <v>3345</v>
      </c>
      <c r="F1630" s="220" t="s">
        <v>3372</v>
      </c>
      <c r="G1630" s="221" t="s">
        <v>3347</v>
      </c>
      <c r="H1630" s="222">
        <v>10000</v>
      </c>
      <c r="I1630" s="222"/>
      <c r="J1630" s="218"/>
      <c r="K1630" s="218" t="s">
        <v>3373</v>
      </c>
      <c r="L1630" s="224" t="s">
        <v>3374</v>
      </c>
      <c r="M1630" s="218"/>
    </row>
    <row r="1631" spans="1:13" s="225" customFormat="1" ht="54.75" customHeight="1">
      <c r="A1631" s="218">
        <v>87</v>
      </c>
      <c r="B1631" s="226"/>
      <c r="C1631" s="220" t="s">
        <v>3375</v>
      </c>
      <c r="D1631" s="219" t="s">
        <v>3376</v>
      </c>
      <c r="E1631" s="220" t="s">
        <v>3377</v>
      </c>
      <c r="F1631" s="220" t="s">
        <v>3378</v>
      </c>
      <c r="G1631" s="221" t="s">
        <v>3379</v>
      </c>
      <c r="H1631" s="222">
        <v>25200</v>
      </c>
      <c r="I1631" s="222"/>
      <c r="J1631" s="218"/>
      <c r="K1631" s="218" t="s">
        <v>3380</v>
      </c>
      <c r="L1631" s="224" t="s">
        <v>3381</v>
      </c>
      <c r="M1631" s="218"/>
    </row>
    <row r="1632" spans="1:13" s="225" customFormat="1" ht="54.75" customHeight="1">
      <c r="A1632" s="217">
        <v>88</v>
      </c>
      <c r="B1632" s="226"/>
      <c r="C1632" s="220" t="s">
        <v>3382</v>
      </c>
      <c r="D1632" s="219" t="s">
        <v>3383</v>
      </c>
      <c r="E1632" s="220" t="s">
        <v>3377</v>
      </c>
      <c r="F1632" s="220" t="s">
        <v>3384</v>
      </c>
      <c r="G1632" s="221" t="s">
        <v>3385</v>
      </c>
      <c r="H1632" s="222">
        <v>10200</v>
      </c>
      <c r="I1632" s="222"/>
      <c r="J1632" s="218"/>
      <c r="K1632" s="218" t="s">
        <v>3380</v>
      </c>
      <c r="L1632" s="224" t="s">
        <v>3386</v>
      </c>
      <c r="M1632" s="218"/>
    </row>
    <row r="1633" spans="1:13" s="225" customFormat="1" ht="54.75" customHeight="1">
      <c r="A1633" s="217">
        <v>89</v>
      </c>
      <c r="B1633" s="226"/>
      <c r="C1633" s="220" t="s">
        <v>3387</v>
      </c>
      <c r="D1633" s="219" t="s">
        <v>3388</v>
      </c>
      <c r="E1633" s="220" t="s">
        <v>3377</v>
      </c>
      <c r="F1633" s="220" t="s">
        <v>3389</v>
      </c>
      <c r="G1633" s="221" t="s">
        <v>3390</v>
      </c>
      <c r="H1633" s="222">
        <v>25200</v>
      </c>
      <c r="I1633" s="222"/>
      <c r="J1633" s="218"/>
      <c r="K1633" s="218" t="s">
        <v>3380</v>
      </c>
      <c r="L1633" s="224" t="s">
        <v>3391</v>
      </c>
      <c r="M1633" s="218"/>
    </row>
    <row r="1634" spans="1:13" s="225" customFormat="1" ht="54.75" customHeight="1">
      <c r="A1634" s="218">
        <v>90</v>
      </c>
      <c r="B1634" s="226"/>
      <c r="C1634" s="220" t="s">
        <v>3392</v>
      </c>
      <c r="D1634" s="219" t="s">
        <v>3344</v>
      </c>
      <c r="E1634" s="220" t="s">
        <v>3345</v>
      </c>
      <c r="F1634" s="220" t="s">
        <v>3393</v>
      </c>
      <c r="G1634" s="221" t="s">
        <v>3347</v>
      </c>
      <c r="H1634" s="222">
        <v>10000</v>
      </c>
      <c r="I1634" s="222"/>
      <c r="J1634" s="218"/>
      <c r="K1634" s="218" t="s">
        <v>3394</v>
      </c>
      <c r="L1634" s="224" t="s">
        <v>3395</v>
      </c>
      <c r="M1634" s="218"/>
    </row>
    <row r="1635" spans="1:13" s="225" customFormat="1" ht="54.75" customHeight="1">
      <c r="A1635" s="217">
        <v>91</v>
      </c>
      <c r="B1635" s="226"/>
      <c r="C1635" s="220" t="s">
        <v>3396</v>
      </c>
      <c r="D1635" s="219" t="s">
        <v>3344</v>
      </c>
      <c r="E1635" s="220" t="s">
        <v>3345</v>
      </c>
      <c r="F1635" s="220" t="s">
        <v>3397</v>
      </c>
      <c r="G1635" s="221" t="s">
        <v>3347</v>
      </c>
      <c r="H1635" s="222">
        <v>10000</v>
      </c>
      <c r="I1635" s="222"/>
      <c r="J1635" s="218"/>
      <c r="K1635" s="218" t="s">
        <v>3394</v>
      </c>
      <c r="L1635" s="224" t="s">
        <v>3398</v>
      </c>
      <c r="M1635" s="218"/>
    </row>
    <row r="1636" spans="1:13" s="225" customFormat="1" ht="54.75" customHeight="1">
      <c r="A1636" s="218">
        <v>92</v>
      </c>
      <c r="B1636" s="226"/>
      <c r="C1636" s="220" t="s">
        <v>3399</v>
      </c>
      <c r="D1636" s="219" t="s">
        <v>3400</v>
      </c>
      <c r="E1636" s="220" t="s">
        <v>3401</v>
      </c>
      <c r="F1636" s="220" t="s">
        <v>3402</v>
      </c>
      <c r="G1636" s="221" t="s">
        <v>3403</v>
      </c>
      <c r="H1636" s="222">
        <v>24000</v>
      </c>
      <c r="I1636" s="222"/>
      <c r="J1636" s="218"/>
      <c r="K1636" s="223">
        <v>43592</v>
      </c>
      <c r="L1636" s="224" t="s">
        <v>3404</v>
      </c>
      <c r="M1636" s="218"/>
    </row>
    <row r="1637" spans="1:13" s="225" customFormat="1" ht="54.75" customHeight="1">
      <c r="A1637" s="217">
        <v>93</v>
      </c>
      <c r="B1637" s="226"/>
      <c r="C1637" s="220" t="s">
        <v>3405</v>
      </c>
      <c r="D1637" s="219" t="s">
        <v>3400</v>
      </c>
      <c r="E1637" s="220" t="s">
        <v>3401</v>
      </c>
      <c r="F1637" s="220" t="s">
        <v>3406</v>
      </c>
      <c r="G1637" s="221" t="s">
        <v>3407</v>
      </c>
      <c r="H1637" s="222">
        <v>19000</v>
      </c>
      <c r="I1637" s="222"/>
      <c r="J1637" s="218"/>
      <c r="K1637" s="218" t="s">
        <v>3408</v>
      </c>
      <c r="L1637" s="224" t="s">
        <v>3409</v>
      </c>
      <c r="M1637" s="218"/>
    </row>
    <row r="1638" spans="1:13" s="225" customFormat="1" ht="54.75" customHeight="1">
      <c r="A1638" s="218">
        <v>94</v>
      </c>
      <c r="B1638" s="226"/>
      <c r="C1638" s="220" t="s">
        <v>3410</v>
      </c>
      <c r="D1638" s="219" t="s">
        <v>3400</v>
      </c>
      <c r="E1638" s="220" t="s">
        <v>3401</v>
      </c>
      <c r="F1638" s="220" t="s">
        <v>3411</v>
      </c>
      <c r="G1638" s="221" t="s">
        <v>3412</v>
      </c>
      <c r="H1638" s="222">
        <v>9000</v>
      </c>
      <c r="I1638" s="222"/>
      <c r="J1638" s="218"/>
      <c r="K1638" s="218" t="s">
        <v>3408</v>
      </c>
      <c r="L1638" s="224" t="s">
        <v>3413</v>
      </c>
      <c r="M1638" s="218"/>
    </row>
    <row r="1639" spans="1:13" s="225" customFormat="1" ht="54.75" customHeight="1">
      <c r="A1639" s="217">
        <v>95</v>
      </c>
      <c r="B1639" s="226"/>
      <c r="C1639" s="220" t="s">
        <v>3414</v>
      </c>
      <c r="D1639" s="219" t="s">
        <v>3400</v>
      </c>
      <c r="E1639" s="220" t="s">
        <v>3401</v>
      </c>
      <c r="F1639" s="220" t="s">
        <v>3415</v>
      </c>
      <c r="G1639" s="221" t="s">
        <v>3416</v>
      </c>
      <c r="H1639" s="222">
        <v>7000</v>
      </c>
      <c r="I1639" s="222"/>
      <c r="J1639" s="218"/>
      <c r="K1639" s="218" t="s">
        <v>3408</v>
      </c>
      <c r="L1639" s="224" t="s">
        <v>3417</v>
      </c>
      <c r="M1639" s="218"/>
    </row>
    <row r="1640" spans="1:13" s="225" customFormat="1" ht="54.75" customHeight="1">
      <c r="A1640" s="218">
        <v>96</v>
      </c>
      <c r="B1640" s="226"/>
      <c r="C1640" s="220" t="s">
        <v>3418</v>
      </c>
      <c r="D1640" s="219" t="s">
        <v>3419</v>
      </c>
      <c r="E1640" s="220" t="s">
        <v>3401</v>
      </c>
      <c r="F1640" s="220" t="s">
        <v>3420</v>
      </c>
      <c r="G1640" s="237" t="s">
        <v>3347</v>
      </c>
      <c r="H1640" s="222">
        <v>10000</v>
      </c>
      <c r="I1640" s="222"/>
      <c r="J1640" s="218"/>
      <c r="K1640" s="223">
        <v>43592</v>
      </c>
      <c r="L1640" s="224" t="s">
        <v>3421</v>
      </c>
      <c r="M1640" s="218"/>
    </row>
    <row r="1641" spans="1:13" s="225" customFormat="1" ht="54.75" customHeight="1">
      <c r="A1641" s="217">
        <v>97</v>
      </c>
      <c r="B1641" s="226"/>
      <c r="C1641" s="220" t="s">
        <v>3422</v>
      </c>
      <c r="D1641" s="219" t="s">
        <v>3400</v>
      </c>
      <c r="E1641" s="220" t="s">
        <v>3401</v>
      </c>
      <c r="F1641" s="220" t="s">
        <v>3423</v>
      </c>
      <c r="G1641" s="237" t="s">
        <v>3347</v>
      </c>
      <c r="H1641" s="222">
        <v>10000</v>
      </c>
      <c r="I1641" s="222"/>
      <c r="J1641" s="218"/>
      <c r="K1641" s="231" t="s">
        <v>3408</v>
      </c>
      <c r="L1641" s="224" t="s">
        <v>3424</v>
      </c>
      <c r="M1641" s="218"/>
    </row>
    <row r="1642" spans="1:13" s="225" customFormat="1" ht="54.75" customHeight="1">
      <c r="A1642" s="218">
        <v>98</v>
      </c>
      <c r="B1642" s="226"/>
      <c r="C1642" s="235" t="s">
        <v>3425</v>
      </c>
      <c r="D1642" s="234" t="s">
        <v>3426</v>
      </c>
      <c r="E1642" s="235" t="s">
        <v>3427</v>
      </c>
      <c r="F1642" s="235" t="s">
        <v>3428</v>
      </c>
      <c r="G1642" s="237" t="s">
        <v>3429</v>
      </c>
      <c r="H1642" s="236">
        <v>2100</v>
      </c>
      <c r="I1642" s="236"/>
      <c r="J1642" s="218"/>
      <c r="K1642" s="226" t="s">
        <v>2897</v>
      </c>
      <c r="L1642" s="227" t="s">
        <v>3430</v>
      </c>
      <c r="M1642" s="218"/>
    </row>
    <row r="1643" spans="1:13" s="225" customFormat="1" ht="83.25" customHeight="1">
      <c r="A1643" s="217">
        <v>99</v>
      </c>
      <c r="B1643" s="218"/>
      <c r="C1643" s="220" t="s">
        <v>3431</v>
      </c>
      <c r="D1643" s="219" t="s">
        <v>3432</v>
      </c>
      <c r="E1643" s="220" t="s">
        <v>3433</v>
      </c>
      <c r="F1643" s="220" t="s">
        <v>3434</v>
      </c>
      <c r="G1643" s="237" t="s">
        <v>3435</v>
      </c>
      <c r="H1643" s="222">
        <v>5200</v>
      </c>
      <c r="I1643" s="222"/>
      <c r="J1643" s="260"/>
      <c r="K1643" s="223">
        <v>43622</v>
      </c>
      <c r="L1643" s="224" t="s">
        <v>3436</v>
      </c>
      <c r="M1643" s="218"/>
    </row>
    <row r="1644" spans="1:13" s="225" customFormat="1" ht="75" customHeight="1">
      <c r="A1644" s="217">
        <v>100</v>
      </c>
      <c r="B1644" s="218"/>
      <c r="C1644" s="220" t="s">
        <v>3437</v>
      </c>
      <c r="D1644" s="219" t="s">
        <v>3376</v>
      </c>
      <c r="E1644" s="220" t="s">
        <v>3438</v>
      </c>
      <c r="F1644" s="220" t="s">
        <v>3439</v>
      </c>
      <c r="G1644" s="237" t="s">
        <v>3440</v>
      </c>
      <c r="H1644" s="222">
        <v>20000</v>
      </c>
      <c r="I1644" s="222"/>
      <c r="J1644" s="218"/>
      <c r="K1644" s="261" t="s">
        <v>3441</v>
      </c>
      <c r="L1644" s="224" t="s">
        <v>3442</v>
      </c>
      <c r="M1644" s="218"/>
    </row>
    <row r="1645" spans="1:13" s="225" customFormat="1" ht="70.5" customHeight="1">
      <c r="A1645" s="218">
        <v>101</v>
      </c>
      <c r="B1645" s="218"/>
      <c r="C1645" s="220" t="s">
        <v>3443</v>
      </c>
      <c r="D1645" s="219" t="s">
        <v>3419</v>
      </c>
      <c r="E1645" s="220" t="s">
        <v>3444</v>
      </c>
      <c r="F1645" s="220" t="s">
        <v>3445</v>
      </c>
      <c r="G1645" s="237" t="s">
        <v>3446</v>
      </c>
      <c r="H1645" s="222">
        <v>100400</v>
      </c>
      <c r="I1645" s="222"/>
      <c r="J1645" s="218"/>
      <c r="K1645" s="251">
        <v>43443</v>
      </c>
      <c r="L1645" s="224" t="s">
        <v>3447</v>
      </c>
      <c r="M1645" s="218"/>
    </row>
    <row r="1646" spans="1:13" s="225" customFormat="1" ht="80.25" customHeight="1">
      <c r="A1646" s="217">
        <v>102</v>
      </c>
      <c r="B1646" s="218"/>
      <c r="C1646" s="220" t="s">
        <v>3437</v>
      </c>
      <c r="D1646" s="219" t="s">
        <v>3376</v>
      </c>
      <c r="E1646" s="220" t="s">
        <v>3448</v>
      </c>
      <c r="F1646" s="220" t="s">
        <v>3449</v>
      </c>
      <c r="G1646" s="237" t="s">
        <v>3450</v>
      </c>
      <c r="H1646" s="222">
        <v>1200</v>
      </c>
      <c r="I1646" s="222"/>
      <c r="J1646" s="232"/>
      <c r="K1646" s="241" t="s">
        <v>3451</v>
      </c>
      <c r="L1646" s="224" t="s">
        <v>3452</v>
      </c>
      <c r="M1646" s="218"/>
    </row>
    <row r="1647" spans="1:13" s="225" customFormat="1" ht="70.5" customHeight="1">
      <c r="A1647" s="218">
        <v>103</v>
      </c>
      <c r="B1647" s="218"/>
      <c r="C1647" s="220" t="s">
        <v>3453</v>
      </c>
      <c r="D1647" s="219" t="s">
        <v>3367</v>
      </c>
      <c r="E1647" s="220" t="s">
        <v>3454</v>
      </c>
      <c r="F1647" s="220" t="s">
        <v>3455</v>
      </c>
      <c r="G1647" s="237" t="s">
        <v>3456</v>
      </c>
      <c r="H1647" s="222">
        <v>8000</v>
      </c>
      <c r="I1647" s="222"/>
      <c r="J1647" s="218"/>
      <c r="K1647" s="223">
        <v>43775</v>
      </c>
      <c r="L1647" s="224" t="s">
        <v>3457</v>
      </c>
      <c r="M1647" s="218"/>
    </row>
    <row r="1648" spans="1:13" s="225" customFormat="1" ht="54.75" customHeight="1">
      <c r="A1648" s="217">
        <v>104</v>
      </c>
      <c r="B1648" s="218"/>
      <c r="C1648" s="220" t="s">
        <v>3458</v>
      </c>
      <c r="D1648" s="219" t="s">
        <v>3459</v>
      </c>
      <c r="E1648" s="220" t="s">
        <v>3460</v>
      </c>
      <c r="F1648" s="220" t="s">
        <v>3461</v>
      </c>
      <c r="G1648" s="243" t="s">
        <v>3462</v>
      </c>
      <c r="H1648" s="222">
        <v>1908</v>
      </c>
      <c r="I1648" s="222"/>
      <c r="J1648" s="226"/>
      <c r="K1648" s="244" t="s">
        <v>3463</v>
      </c>
      <c r="L1648" s="224" t="s">
        <v>3464</v>
      </c>
      <c r="M1648" s="218"/>
    </row>
    <row r="1649" spans="1:13" s="225" customFormat="1" ht="74.25" customHeight="1">
      <c r="A1649" s="218">
        <v>105</v>
      </c>
      <c r="B1649" s="218"/>
      <c r="C1649" s="220" t="s">
        <v>3465</v>
      </c>
      <c r="D1649" s="219" t="s">
        <v>3459</v>
      </c>
      <c r="E1649" s="220" t="s">
        <v>3466</v>
      </c>
      <c r="F1649" s="220" t="s">
        <v>3467</v>
      </c>
      <c r="G1649" s="243" t="s">
        <v>3468</v>
      </c>
      <c r="H1649" s="222">
        <v>7400</v>
      </c>
      <c r="I1649" s="222"/>
      <c r="J1649" s="226"/>
      <c r="K1649" s="244" t="s">
        <v>3469</v>
      </c>
      <c r="L1649" s="233" t="s">
        <v>3470</v>
      </c>
      <c r="M1649" s="218"/>
    </row>
    <row r="1650" spans="1:13" s="225" customFormat="1" ht="73.5" customHeight="1">
      <c r="A1650" s="217">
        <v>106</v>
      </c>
      <c r="B1650" s="218"/>
      <c r="C1650" s="220" t="s">
        <v>3471</v>
      </c>
      <c r="D1650" s="219" t="s">
        <v>3472</v>
      </c>
      <c r="E1650" s="220" t="s">
        <v>3473</v>
      </c>
      <c r="F1650" s="220" t="s">
        <v>3474</v>
      </c>
      <c r="G1650" s="243" t="s">
        <v>3475</v>
      </c>
      <c r="H1650" s="222">
        <v>38223</v>
      </c>
      <c r="I1650" s="222"/>
      <c r="J1650" s="226"/>
      <c r="K1650" s="244" t="s">
        <v>3476</v>
      </c>
      <c r="L1650" s="233" t="s">
        <v>3477</v>
      </c>
      <c r="M1650" s="218"/>
    </row>
    <row r="1651" spans="1:65" s="247" customFormat="1" ht="54.75" customHeight="1">
      <c r="A1651" s="218">
        <v>107</v>
      </c>
      <c r="B1651" s="218"/>
      <c r="C1651" s="220" t="s">
        <v>3478</v>
      </c>
      <c r="D1651" s="219" t="s">
        <v>3400</v>
      </c>
      <c r="E1651" s="220" t="s">
        <v>3479</v>
      </c>
      <c r="F1651" s="220" t="s">
        <v>3480</v>
      </c>
      <c r="G1651" s="243" t="s">
        <v>3481</v>
      </c>
      <c r="H1651" s="222">
        <v>12100</v>
      </c>
      <c r="I1651" s="222"/>
      <c r="J1651" s="226"/>
      <c r="K1651" s="244" t="s">
        <v>3482</v>
      </c>
      <c r="L1651" s="233" t="s">
        <v>3483</v>
      </c>
      <c r="M1651" s="218"/>
      <c r="N1651" s="253"/>
      <c r="O1651" s="253"/>
      <c r="P1651" s="253"/>
      <c r="Q1651" s="253"/>
      <c r="R1651" s="253"/>
      <c r="S1651" s="253"/>
      <c r="T1651" s="253"/>
      <c r="U1651" s="253"/>
      <c r="V1651" s="253"/>
      <c r="W1651" s="253"/>
      <c r="X1651" s="253"/>
      <c r="Y1651" s="253"/>
      <c r="Z1651" s="253"/>
      <c r="AA1651" s="253"/>
      <c r="AB1651" s="253"/>
      <c r="AC1651" s="253"/>
      <c r="AD1651" s="253"/>
      <c r="AE1651" s="253"/>
      <c r="AF1651" s="253"/>
      <c r="AG1651" s="253"/>
      <c r="AH1651" s="253"/>
      <c r="AI1651" s="253"/>
      <c r="AJ1651" s="253"/>
      <c r="AK1651" s="253"/>
      <c r="AL1651" s="253"/>
      <c r="AM1651" s="253"/>
      <c r="AN1651" s="253"/>
      <c r="AO1651" s="253"/>
      <c r="AP1651" s="253"/>
      <c r="AQ1651" s="253"/>
      <c r="AR1651" s="253"/>
      <c r="AS1651" s="253"/>
      <c r="AT1651" s="253"/>
      <c r="AU1651" s="253"/>
      <c r="AV1651" s="253"/>
      <c r="AW1651" s="253"/>
      <c r="AX1651" s="253"/>
      <c r="AY1651" s="253"/>
      <c r="AZ1651" s="253"/>
      <c r="BA1651" s="253"/>
      <c r="BB1651" s="253"/>
      <c r="BC1651" s="253"/>
      <c r="BD1651" s="253"/>
      <c r="BE1651" s="253"/>
      <c r="BF1651" s="253"/>
      <c r="BG1651" s="253"/>
      <c r="BH1651" s="253"/>
      <c r="BI1651" s="253"/>
      <c r="BJ1651" s="253"/>
      <c r="BK1651" s="253"/>
      <c r="BL1651" s="253"/>
      <c r="BM1651" s="253"/>
    </row>
    <row r="1652" spans="1:13" s="253" customFormat="1" ht="54.75" customHeight="1">
      <c r="A1652" s="217">
        <v>108</v>
      </c>
      <c r="B1652" s="262"/>
      <c r="C1652" s="220" t="s">
        <v>3484</v>
      </c>
      <c r="D1652" s="219" t="s">
        <v>3419</v>
      </c>
      <c r="E1652" s="220" t="s">
        <v>3485</v>
      </c>
      <c r="F1652" s="220" t="s">
        <v>3486</v>
      </c>
      <c r="G1652" s="243" t="s">
        <v>3487</v>
      </c>
      <c r="H1652" s="222">
        <v>4218</v>
      </c>
      <c r="I1652" s="222"/>
      <c r="J1652" s="226"/>
      <c r="K1652" s="244" t="s">
        <v>3488</v>
      </c>
      <c r="L1652" s="233" t="s">
        <v>3489</v>
      </c>
      <c r="M1652" s="218"/>
    </row>
    <row r="1653" spans="1:13" s="253" customFormat="1" ht="75.75" customHeight="1">
      <c r="A1653" s="218">
        <v>109</v>
      </c>
      <c r="B1653" s="262"/>
      <c r="C1653" s="220" t="s">
        <v>3490</v>
      </c>
      <c r="D1653" s="219" t="s">
        <v>3491</v>
      </c>
      <c r="E1653" s="220" t="s">
        <v>3492</v>
      </c>
      <c r="F1653" s="220" t="s">
        <v>3493</v>
      </c>
      <c r="G1653" s="243" t="s">
        <v>3494</v>
      </c>
      <c r="H1653" s="222">
        <v>36000</v>
      </c>
      <c r="I1653" s="222"/>
      <c r="J1653" s="226"/>
      <c r="K1653" s="244" t="s">
        <v>3495</v>
      </c>
      <c r="L1653" s="233" t="s">
        <v>3496</v>
      </c>
      <c r="M1653" s="218"/>
    </row>
    <row r="1654" spans="1:13" s="253" customFormat="1" ht="69" customHeight="1">
      <c r="A1654" s="217">
        <v>110</v>
      </c>
      <c r="B1654" s="218"/>
      <c r="C1654" s="220" t="s">
        <v>3497</v>
      </c>
      <c r="D1654" s="219" t="s">
        <v>3498</v>
      </c>
      <c r="E1654" s="220" t="s">
        <v>3499</v>
      </c>
      <c r="F1654" s="220" t="s">
        <v>3500</v>
      </c>
      <c r="G1654" s="243" t="s">
        <v>3501</v>
      </c>
      <c r="H1654" s="222">
        <v>6145</v>
      </c>
      <c r="I1654" s="222"/>
      <c r="J1654" s="226"/>
      <c r="K1654" s="244" t="s">
        <v>3502</v>
      </c>
      <c r="L1654" s="233" t="s">
        <v>3503</v>
      </c>
      <c r="M1654" s="218"/>
    </row>
    <row r="1655" spans="1:13" s="253" customFormat="1" ht="75.75" customHeight="1">
      <c r="A1655" s="217">
        <v>111</v>
      </c>
      <c r="B1655" s="218"/>
      <c r="C1655" s="220" t="s">
        <v>3504</v>
      </c>
      <c r="D1655" s="219" t="s">
        <v>3498</v>
      </c>
      <c r="E1655" s="220" t="s">
        <v>3505</v>
      </c>
      <c r="F1655" s="220" t="s">
        <v>3506</v>
      </c>
      <c r="G1655" s="243" t="s">
        <v>3507</v>
      </c>
      <c r="H1655" s="222">
        <v>7500</v>
      </c>
      <c r="I1655" s="222"/>
      <c r="J1655" s="226"/>
      <c r="K1655" s="244" t="s">
        <v>3508</v>
      </c>
      <c r="L1655" s="233" t="s">
        <v>3509</v>
      </c>
      <c r="M1655" s="218"/>
    </row>
    <row r="1656" spans="1:13" s="253" customFormat="1" ht="66.75" customHeight="1">
      <c r="A1656" s="218">
        <v>112</v>
      </c>
      <c r="B1656" s="218"/>
      <c r="C1656" s="220" t="s">
        <v>3510</v>
      </c>
      <c r="D1656" s="219" t="s">
        <v>3511</v>
      </c>
      <c r="E1656" s="220" t="s">
        <v>3512</v>
      </c>
      <c r="F1656" s="220" t="s">
        <v>3513</v>
      </c>
      <c r="G1656" s="243" t="s">
        <v>3514</v>
      </c>
      <c r="H1656" s="222">
        <v>1050</v>
      </c>
      <c r="I1656" s="222"/>
      <c r="J1656" s="226"/>
      <c r="K1656" s="244" t="s">
        <v>3515</v>
      </c>
      <c r="L1656" s="233" t="s">
        <v>3516</v>
      </c>
      <c r="M1656" s="218"/>
    </row>
    <row r="1657" spans="1:13" s="253" customFormat="1" ht="54.75" customHeight="1">
      <c r="A1657" s="217">
        <v>113</v>
      </c>
      <c r="B1657" s="218"/>
      <c r="C1657" s="220" t="s">
        <v>3517</v>
      </c>
      <c r="D1657" s="219" t="s">
        <v>3498</v>
      </c>
      <c r="E1657" s="220" t="s">
        <v>3518</v>
      </c>
      <c r="F1657" s="220" t="s">
        <v>3519</v>
      </c>
      <c r="G1657" s="243" t="s">
        <v>3520</v>
      </c>
      <c r="H1657" s="222">
        <v>19200</v>
      </c>
      <c r="I1657" s="222"/>
      <c r="J1657" s="226"/>
      <c r="K1657" s="263" t="s">
        <v>3521</v>
      </c>
      <c r="L1657" s="233" t="s">
        <v>3522</v>
      </c>
      <c r="M1657" s="218"/>
    </row>
    <row r="1658" spans="1:13" s="253" customFormat="1" ht="73.5" customHeight="1">
      <c r="A1658" s="218">
        <v>114</v>
      </c>
      <c r="B1658" s="218"/>
      <c r="C1658" s="220" t="s">
        <v>3523</v>
      </c>
      <c r="D1658" s="219" t="s">
        <v>3524</v>
      </c>
      <c r="E1658" s="220" t="s">
        <v>3525</v>
      </c>
      <c r="F1658" s="220" t="s">
        <v>3526</v>
      </c>
      <c r="G1658" s="243" t="s">
        <v>3527</v>
      </c>
      <c r="H1658" s="222">
        <v>7160</v>
      </c>
      <c r="I1658" s="222"/>
      <c r="J1658" s="226"/>
      <c r="K1658" s="244" t="s">
        <v>3508</v>
      </c>
      <c r="L1658" s="233" t="s">
        <v>3528</v>
      </c>
      <c r="M1658" s="218"/>
    </row>
    <row r="1659" spans="1:13" s="253" customFormat="1" ht="74.25" customHeight="1">
      <c r="A1659" s="217">
        <v>115</v>
      </c>
      <c r="B1659" s="218"/>
      <c r="C1659" s="220" t="s">
        <v>3529</v>
      </c>
      <c r="D1659" s="219" t="s">
        <v>3530</v>
      </c>
      <c r="E1659" s="220" t="s">
        <v>3531</v>
      </c>
      <c r="F1659" s="220" t="s">
        <v>3532</v>
      </c>
      <c r="G1659" s="221" t="s">
        <v>3533</v>
      </c>
      <c r="H1659" s="222">
        <v>7200</v>
      </c>
      <c r="I1659" s="222"/>
      <c r="J1659" s="218"/>
      <c r="K1659" s="218" t="s">
        <v>3521</v>
      </c>
      <c r="L1659" s="233" t="s">
        <v>3534</v>
      </c>
      <c r="M1659" s="218"/>
    </row>
    <row r="1660" spans="1:13" s="253" customFormat="1" ht="54.75" customHeight="1">
      <c r="A1660" s="218">
        <v>116</v>
      </c>
      <c r="B1660" s="24"/>
      <c r="C1660" s="220" t="s">
        <v>3535</v>
      </c>
      <c r="D1660" s="219" t="s">
        <v>3536</v>
      </c>
      <c r="E1660" s="220" t="s">
        <v>3537</v>
      </c>
      <c r="F1660" s="220" t="s">
        <v>3538</v>
      </c>
      <c r="G1660" s="221" t="s">
        <v>3539</v>
      </c>
      <c r="H1660" s="222">
        <v>203005</v>
      </c>
      <c r="I1660" s="222"/>
      <c r="J1660" s="218"/>
      <c r="K1660" s="218" t="s">
        <v>3540</v>
      </c>
      <c r="L1660" s="258" t="s">
        <v>3541</v>
      </c>
      <c r="M1660" s="218"/>
    </row>
    <row r="1661" spans="1:13" s="253" customFormat="1" ht="71.25" customHeight="1">
      <c r="A1661" s="217">
        <v>117</v>
      </c>
      <c r="B1661" s="24"/>
      <c r="C1661" s="220" t="s">
        <v>3542</v>
      </c>
      <c r="D1661" s="219" t="s">
        <v>3344</v>
      </c>
      <c r="E1661" s="220" t="s">
        <v>3543</v>
      </c>
      <c r="F1661" s="220" t="s">
        <v>3544</v>
      </c>
      <c r="G1661" s="221" t="s">
        <v>3545</v>
      </c>
      <c r="H1661" s="222">
        <v>1800</v>
      </c>
      <c r="I1661" s="222"/>
      <c r="J1661" s="218"/>
      <c r="K1661" s="223" t="s">
        <v>3469</v>
      </c>
      <c r="L1661" s="258" t="s">
        <v>3546</v>
      </c>
      <c r="M1661" s="218"/>
    </row>
    <row r="1662" spans="1:13" s="253" customFormat="1" ht="78.75" customHeight="1">
      <c r="A1662" s="218">
        <v>118</v>
      </c>
      <c r="B1662" s="24"/>
      <c r="C1662" s="220" t="s">
        <v>3542</v>
      </c>
      <c r="D1662" s="219" t="s">
        <v>3344</v>
      </c>
      <c r="E1662" s="220" t="s">
        <v>3547</v>
      </c>
      <c r="F1662" s="220" t="s">
        <v>3548</v>
      </c>
      <c r="G1662" s="221" t="s">
        <v>3549</v>
      </c>
      <c r="H1662" s="222">
        <v>32119</v>
      </c>
      <c r="I1662" s="222"/>
      <c r="J1662" s="218"/>
      <c r="K1662" s="218" t="s">
        <v>3469</v>
      </c>
      <c r="L1662" s="258" t="s">
        <v>3550</v>
      </c>
      <c r="M1662" s="218"/>
    </row>
    <row r="1663" spans="1:13" s="253" customFormat="1" ht="75" customHeight="1">
      <c r="A1663" s="217">
        <v>119</v>
      </c>
      <c r="B1663" s="24"/>
      <c r="C1663" s="220" t="s">
        <v>3551</v>
      </c>
      <c r="D1663" s="219" t="s">
        <v>3552</v>
      </c>
      <c r="E1663" s="220" t="s">
        <v>3553</v>
      </c>
      <c r="F1663" s="220" t="s">
        <v>3554</v>
      </c>
      <c r="G1663" s="245" t="s">
        <v>3555</v>
      </c>
      <c r="H1663" s="222">
        <v>3200</v>
      </c>
      <c r="I1663" s="222"/>
      <c r="J1663" s="218"/>
      <c r="K1663" s="218" t="s">
        <v>3521</v>
      </c>
      <c r="L1663" s="258" t="s">
        <v>3556</v>
      </c>
      <c r="M1663" s="218"/>
    </row>
    <row r="1664" spans="1:13" s="253" customFormat="1" ht="82.5" customHeight="1">
      <c r="A1664" s="218">
        <v>120</v>
      </c>
      <c r="B1664" s="24"/>
      <c r="C1664" s="220" t="s">
        <v>3557</v>
      </c>
      <c r="D1664" s="219" t="s">
        <v>3558</v>
      </c>
      <c r="E1664" s="220" t="s">
        <v>3559</v>
      </c>
      <c r="F1664" s="220" t="s">
        <v>3560</v>
      </c>
      <c r="G1664" s="245" t="s">
        <v>3561</v>
      </c>
      <c r="H1664" s="222">
        <v>500</v>
      </c>
      <c r="I1664" s="222"/>
      <c r="J1664" s="218"/>
      <c r="K1664" s="218" t="s">
        <v>3521</v>
      </c>
      <c r="L1664" s="258" t="s">
        <v>3562</v>
      </c>
      <c r="M1664" s="218"/>
    </row>
    <row r="1665" spans="1:13" s="253" customFormat="1" ht="54.75" customHeight="1">
      <c r="A1665" s="217">
        <v>121</v>
      </c>
      <c r="B1665" s="24"/>
      <c r="C1665" s="220" t="s">
        <v>3563</v>
      </c>
      <c r="D1665" s="219" t="s">
        <v>3558</v>
      </c>
      <c r="E1665" s="220" t="s">
        <v>3564</v>
      </c>
      <c r="F1665" s="220" t="s">
        <v>3565</v>
      </c>
      <c r="G1665" s="245" t="s">
        <v>3566</v>
      </c>
      <c r="H1665" s="222">
        <v>4367</v>
      </c>
      <c r="I1665" s="222"/>
      <c r="J1665" s="218"/>
      <c r="K1665" s="218" t="s">
        <v>3521</v>
      </c>
      <c r="L1665" s="258" t="s">
        <v>3567</v>
      </c>
      <c r="M1665" s="218"/>
    </row>
    <row r="1666" spans="1:13" s="27" customFormat="1" ht="65.25" customHeight="1">
      <c r="A1666" s="217">
        <v>122</v>
      </c>
      <c r="B1666" s="24"/>
      <c r="C1666" s="220" t="s">
        <v>3568</v>
      </c>
      <c r="D1666" s="219" t="s">
        <v>3569</v>
      </c>
      <c r="E1666" s="220" t="s">
        <v>3570</v>
      </c>
      <c r="F1666" s="220" t="s">
        <v>3571</v>
      </c>
      <c r="G1666" s="245" t="s">
        <v>3572</v>
      </c>
      <c r="H1666" s="222">
        <v>3200</v>
      </c>
      <c r="I1666" s="222"/>
      <c r="J1666" s="218"/>
      <c r="K1666" s="218" t="s">
        <v>3521</v>
      </c>
      <c r="L1666" s="258" t="s">
        <v>3573</v>
      </c>
      <c r="M1666" s="264"/>
    </row>
    <row r="1667" spans="1:13" s="27" customFormat="1" ht="83.25" customHeight="1">
      <c r="A1667" s="218">
        <v>123</v>
      </c>
      <c r="B1667" s="24"/>
      <c r="C1667" s="220" t="s">
        <v>3574</v>
      </c>
      <c r="D1667" s="219" t="s">
        <v>3569</v>
      </c>
      <c r="E1667" s="220" t="s">
        <v>3575</v>
      </c>
      <c r="F1667" s="220" t="s">
        <v>3576</v>
      </c>
      <c r="G1667" s="245" t="s">
        <v>3572</v>
      </c>
      <c r="H1667" s="222">
        <v>3200</v>
      </c>
      <c r="I1667" s="222"/>
      <c r="J1667" s="218"/>
      <c r="K1667" s="223">
        <v>43775</v>
      </c>
      <c r="L1667" s="258" t="s">
        <v>3577</v>
      </c>
      <c r="M1667" s="24"/>
    </row>
    <row r="1668" spans="1:13" s="27" customFormat="1" ht="73.5" customHeight="1">
      <c r="A1668" s="217">
        <v>124</v>
      </c>
      <c r="B1668" s="24"/>
      <c r="C1668" s="220" t="s">
        <v>3578</v>
      </c>
      <c r="D1668" s="219" t="s">
        <v>3579</v>
      </c>
      <c r="E1668" s="220" t="s">
        <v>3580</v>
      </c>
      <c r="F1668" s="220" t="s">
        <v>3581</v>
      </c>
      <c r="G1668" s="245" t="s">
        <v>3572</v>
      </c>
      <c r="H1668" s="222">
        <v>3200</v>
      </c>
      <c r="I1668" s="222"/>
      <c r="J1668" s="218"/>
      <c r="K1668" s="218" t="s">
        <v>3521</v>
      </c>
      <c r="L1668" s="258" t="s">
        <v>3582</v>
      </c>
      <c r="M1668" s="24"/>
    </row>
    <row r="1669" spans="1:13" s="27" customFormat="1" ht="81" customHeight="1">
      <c r="A1669" s="218">
        <v>125</v>
      </c>
      <c r="B1669" s="24"/>
      <c r="C1669" s="220" t="s">
        <v>3583</v>
      </c>
      <c r="D1669" s="219" t="s">
        <v>3552</v>
      </c>
      <c r="E1669" s="220" t="s">
        <v>3575</v>
      </c>
      <c r="F1669" s="220" t="s">
        <v>3584</v>
      </c>
      <c r="G1669" s="237" t="s">
        <v>3555</v>
      </c>
      <c r="H1669" s="222">
        <v>3200</v>
      </c>
      <c r="I1669" s="222"/>
      <c r="J1669" s="218"/>
      <c r="K1669" s="223" t="s">
        <v>3521</v>
      </c>
      <c r="L1669" s="258" t="s">
        <v>3585</v>
      </c>
      <c r="M1669" s="24"/>
    </row>
    <row r="1670" spans="1:13" s="27" customFormat="1" ht="78.75" customHeight="1">
      <c r="A1670" s="217">
        <v>126</v>
      </c>
      <c r="B1670" s="24"/>
      <c r="C1670" s="220" t="s">
        <v>3586</v>
      </c>
      <c r="D1670" s="219" t="s">
        <v>3558</v>
      </c>
      <c r="E1670" s="220" t="s">
        <v>3587</v>
      </c>
      <c r="F1670" s="220" t="s">
        <v>3588</v>
      </c>
      <c r="G1670" s="237" t="s">
        <v>3572</v>
      </c>
      <c r="H1670" s="222">
        <v>3200</v>
      </c>
      <c r="I1670" s="222"/>
      <c r="J1670" s="218"/>
      <c r="K1670" s="223" t="s">
        <v>3521</v>
      </c>
      <c r="L1670" s="265" t="s">
        <v>3589</v>
      </c>
      <c r="M1670" s="24"/>
    </row>
    <row r="1671" spans="1:13" s="27" customFormat="1" ht="73.5" customHeight="1">
      <c r="A1671" s="218">
        <v>127</v>
      </c>
      <c r="B1671" s="30"/>
      <c r="C1671" s="220" t="s">
        <v>3590</v>
      </c>
      <c r="D1671" s="219" t="s">
        <v>3579</v>
      </c>
      <c r="E1671" s="220" t="s">
        <v>3591</v>
      </c>
      <c r="F1671" s="220" t="s">
        <v>3592</v>
      </c>
      <c r="G1671" s="237" t="s">
        <v>3572</v>
      </c>
      <c r="H1671" s="222">
        <v>3200</v>
      </c>
      <c r="I1671" s="222"/>
      <c r="J1671" s="247"/>
      <c r="K1671" s="249">
        <v>43775</v>
      </c>
      <c r="L1671" s="258" t="s">
        <v>3593</v>
      </c>
      <c r="M1671" s="24"/>
    </row>
    <row r="1672" spans="1:13" s="27" customFormat="1" ht="81" customHeight="1">
      <c r="A1672" s="217">
        <v>128</v>
      </c>
      <c r="B1672" s="24"/>
      <c r="C1672" s="220" t="s">
        <v>3594</v>
      </c>
      <c r="D1672" s="219" t="s">
        <v>3595</v>
      </c>
      <c r="E1672" s="220" t="s">
        <v>3596</v>
      </c>
      <c r="F1672" s="220" t="s">
        <v>3597</v>
      </c>
      <c r="G1672" s="237" t="s">
        <v>3598</v>
      </c>
      <c r="H1672" s="222">
        <v>5200</v>
      </c>
      <c r="I1672" s="222"/>
      <c r="J1672" s="247"/>
      <c r="K1672" s="249" t="s">
        <v>3540</v>
      </c>
      <c r="L1672" s="266" t="s">
        <v>3599</v>
      </c>
      <c r="M1672" s="24"/>
    </row>
    <row r="1673" spans="1:13" s="27" customFormat="1" ht="54.75" customHeight="1">
      <c r="A1673" s="218">
        <v>129</v>
      </c>
      <c r="B1673" s="24"/>
      <c r="C1673" s="220" t="s">
        <v>3600</v>
      </c>
      <c r="D1673" s="219" t="s">
        <v>3601</v>
      </c>
      <c r="E1673" s="220" t="s">
        <v>3602</v>
      </c>
      <c r="F1673" s="220" t="s">
        <v>3603</v>
      </c>
      <c r="G1673" s="237" t="s">
        <v>3604</v>
      </c>
      <c r="H1673" s="222">
        <v>5000</v>
      </c>
      <c r="I1673" s="222"/>
      <c r="J1673" s="247"/>
      <c r="K1673" s="249" t="s">
        <v>3540</v>
      </c>
      <c r="L1673" s="258" t="s">
        <v>3605</v>
      </c>
      <c r="M1673" s="24"/>
    </row>
    <row r="1674" spans="1:13" s="27" customFormat="1" ht="77.25" customHeight="1">
      <c r="A1674" s="217">
        <v>130</v>
      </c>
      <c r="B1674" s="24"/>
      <c r="C1674" s="220" t="s">
        <v>3606</v>
      </c>
      <c r="D1674" s="219" t="s">
        <v>3595</v>
      </c>
      <c r="E1674" s="220" t="s">
        <v>3607</v>
      </c>
      <c r="F1674" s="220" t="s">
        <v>3608</v>
      </c>
      <c r="G1674" s="237" t="s">
        <v>3609</v>
      </c>
      <c r="H1674" s="222">
        <v>5000</v>
      </c>
      <c r="I1674" s="222"/>
      <c r="J1674" s="247"/>
      <c r="K1674" s="248" t="s">
        <v>3540</v>
      </c>
      <c r="L1674" s="258" t="s">
        <v>3610</v>
      </c>
      <c r="M1674" s="24"/>
    </row>
    <row r="1675" spans="1:13" s="27" customFormat="1" ht="70.5" customHeight="1">
      <c r="A1675" s="218">
        <v>131</v>
      </c>
      <c r="B1675" s="24"/>
      <c r="C1675" s="220" t="s">
        <v>3611</v>
      </c>
      <c r="D1675" s="219" t="s">
        <v>3595</v>
      </c>
      <c r="E1675" s="220" t="s">
        <v>3607</v>
      </c>
      <c r="F1675" s="220" t="s">
        <v>3612</v>
      </c>
      <c r="G1675" s="237" t="s">
        <v>3613</v>
      </c>
      <c r="H1675" s="222">
        <v>5000</v>
      </c>
      <c r="I1675" s="222"/>
      <c r="J1675" s="247"/>
      <c r="K1675" s="248">
        <v>43561</v>
      </c>
      <c r="L1675" s="24" t="s">
        <v>3614</v>
      </c>
      <c r="M1675" s="24"/>
    </row>
    <row r="1676" spans="1:13" s="27" customFormat="1" ht="74.25" customHeight="1">
      <c r="A1676" s="217">
        <v>132</v>
      </c>
      <c r="B1676" s="24"/>
      <c r="C1676" s="220" t="s">
        <v>3615</v>
      </c>
      <c r="D1676" s="219" t="s">
        <v>3616</v>
      </c>
      <c r="E1676" s="220" t="s">
        <v>3617</v>
      </c>
      <c r="F1676" s="220" t="s">
        <v>3618</v>
      </c>
      <c r="G1676" s="237" t="s">
        <v>3572</v>
      </c>
      <c r="H1676" s="222">
        <v>3200</v>
      </c>
      <c r="I1676" s="222"/>
      <c r="J1676" s="247"/>
      <c r="K1676" s="249" t="s">
        <v>3246</v>
      </c>
      <c r="L1676" s="258" t="s">
        <v>3619</v>
      </c>
      <c r="M1676" s="264"/>
    </row>
    <row r="1677" spans="1:13" s="27" customFormat="1" ht="72" customHeight="1">
      <c r="A1677" s="217">
        <v>133</v>
      </c>
      <c r="B1677" s="218"/>
      <c r="C1677" s="220" t="s">
        <v>3620</v>
      </c>
      <c r="D1677" s="219" t="s">
        <v>3621</v>
      </c>
      <c r="E1677" s="220" t="s">
        <v>3622</v>
      </c>
      <c r="F1677" s="220" t="s">
        <v>3623</v>
      </c>
      <c r="G1677" s="237" t="s">
        <v>3624</v>
      </c>
      <c r="H1677" s="222">
        <v>3400</v>
      </c>
      <c r="I1677" s="222"/>
      <c r="J1677" s="247"/>
      <c r="K1677" s="249" t="s">
        <v>3625</v>
      </c>
      <c r="L1677" s="233" t="s">
        <v>3626</v>
      </c>
      <c r="M1677" s="30"/>
    </row>
    <row r="1678" spans="1:13" s="27" customFormat="1" ht="68.25" customHeight="1">
      <c r="A1678" s="218">
        <v>134</v>
      </c>
      <c r="B1678" s="218"/>
      <c r="C1678" s="220" t="s">
        <v>3627</v>
      </c>
      <c r="D1678" s="219" t="s">
        <v>3628</v>
      </c>
      <c r="E1678" s="220" t="s">
        <v>3629</v>
      </c>
      <c r="F1678" s="220" t="s">
        <v>3630</v>
      </c>
      <c r="G1678" s="221" t="s">
        <v>3598</v>
      </c>
      <c r="H1678" s="222">
        <v>5200</v>
      </c>
      <c r="I1678" s="222"/>
      <c r="J1678" s="218"/>
      <c r="K1678" s="242" t="s">
        <v>3625</v>
      </c>
      <c r="L1678" s="233" t="s">
        <v>3631</v>
      </c>
      <c r="M1678" s="264"/>
    </row>
    <row r="1679" spans="1:13" s="27" customFormat="1" ht="75.75" customHeight="1">
      <c r="A1679" s="217">
        <v>135</v>
      </c>
      <c r="B1679" s="218"/>
      <c r="C1679" s="220" t="s">
        <v>3632</v>
      </c>
      <c r="D1679" s="219" t="s">
        <v>3628</v>
      </c>
      <c r="E1679" s="220" t="s">
        <v>3633</v>
      </c>
      <c r="F1679" s="220" t="s">
        <v>3634</v>
      </c>
      <c r="G1679" s="221" t="s">
        <v>3635</v>
      </c>
      <c r="H1679" s="222">
        <v>2500</v>
      </c>
      <c r="I1679" s="222"/>
      <c r="J1679" s="218"/>
      <c r="K1679" s="242" t="s">
        <v>3508</v>
      </c>
      <c r="L1679" s="233" t="s">
        <v>3636</v>
      </c>
      <c r="M1679" s="30"/>
    </row>
    <row r="1680" spans="1:13" s="27" customFormat="1" ht="82.5" customHeight="1">
      <c r="A1680" s="218">
        <v>136</v>
      </c>
      <c r="B1680" s="218"/>
      <c r="C1680" s="220" t="s">
        <v>3637</v>
      </c>
      <c r="D1680" s="219" t="s">
        <v>3628</v>
      </c>
      <c r="E1680" s="220" t="s">
        <v>3638</v>
      </c>
      <c r="F1680" s="220" t="s">
        <v>3639</v>
      </c>
      <c r="G1680" s="221" t="s">
        <v>3640</v>
      </c>
      <c r="H1680" s="222">
        <v>1200</v>
      </c>
      <c r="I1680" s="222"/>
      <c r="J1680" s="218"/>
      <c r="K1680" s="242" t="s">
        <v>3641</v>
      </c>
      <c r="L1680" s="233" t="s">
        <v>3642</v>
      </c>
      <c r="M1680" s="30"/>
    </row>
    <row r="1681" spans="1:13" s="27" customFormat="1" ht="78.75" customHeight="1">
      <c r="A1681" s="217">
        <v>137</v>
      </c>
      <c r="B1681" s="267"/>
      <c r="C1681" s="220" t="s">
        <v>3643</v>
      </c>
      <c r="D1681" s="219" t="s">
        <v>3644</v>
      </c>
      <c r="E1681" s="220" t="s">
        <v>3645</v>
      </c>
      <c r="F1681" s="220" t="s">
        <v>3646</v>
      </c>
      <c r="G1681" s="221" t="s">
        <v>3647</v>
      </c>
      <c r="H1681" s="222">
        <v>8200</v>
      </c>
      <c r="I1681" s="222"/>
      <c r="J1681" s="218"/>
      <c r="K1681" s="242" t="s">
        <v>3648</v>
      </c>
      <c r="L1681" s="233" t="s">
        <v>3649</v>
      </c>
      <c r="M1681" s="264"/>
    </row>
    <row r="1682" spans="1:13" s="253" customFormat="1" ht="85.5" customHeight="1">
      <c r="A1682" s="218">
        <v>138</v>
      </c>
      <c r="B1682" s="218"/>
      <c r="C1682" s="220" t="s">
        <v>3650</v>
      </c>
      <c r="D1682" s="219" t="s">
        <v>3651</v>
      </c>
      <c r="E1682" s="220" t="s">
        <v>3652</v>
      </c>
      <c r="F1682" s="220" t="s">
        <v>3653</v>
      </c>
      <c r="G1682" s="221" t="s">
        <v>3654</v>
      </c>
      <c r="H1682" s="222">
        <v>88660</v>
      </c>
      <c r="I1682" s="222"/>
      <c r="J1682" s="218"/>
      <c r="K1682" s="242" t="s">
        <v>3655</v>
      </c>
      <c r="L1682" s="233" t="s">
        <v>3656</v>
      </c>
      <c r="M1682" s="218"/>
    </row>
    <row r="1683" spans="1:13" s="253" customFormat="1" ht="85.5" customHeight="1">
      <c r="A1683" s="217">
        <v>139</v>
      </c>
      <c r="B1683" s="218"/>
      <c r="C1683" s="220" t="s">
        <v>3657</v>
      </c>
      <c r="D1683" s="219" t="s">
        <v>3651</v>
      </c>
      <c r="E1683" s="220" t="s">
        <v>3658</v>
      </c>
      <c r="F1683" s="220" t="s">
        <v>3659</v>
      </c>
      <c r="G1683" s="221" t="s">
        <v>3660</v>
      </c>
      <c r="H1683" s="222">
        <v>42841</v>
      </c>
      <c r="I1683" s="222"/>
      <c r="J1683" s="218"/>
      <c r="K1683" s="242" t="s">
        <v>3625</v>
      </c>
      <c r="L1683" s="233" t="s">
        <v>3661</v>
      </c>
      <c r="M1683" s="218"/>
    </row>
    <row r="1684" spans="1:13" s="253" customFormat="1" ht="84" customHeight="1">
      <c r="A1684" s="218">
        <v>140</v>
      </c>
      <c r="B1684" s="218"/>
      <c r="C1684" s="220" t="s">
        <v>3662</v>
      </c>
      <c r="D1684" s="219" t="s">
        <v>3432</v>
      </c>
      <c r="E1684" s="220" t="s">
        <v>3663</v>
      </c>
      <c r="F1684" s="220" t="s">
        <v>3664</v>
      </c>
      <c r="G1684" s="221" t="s">
        <v>3665</v>
      </c>
      <c r="H1684" s="222">
        <v>5200</v>
      </c>
      <c r="I1684" s="222"/>
      <c r="J1684" s="218"/>
      <c r="K1684" s="242" t="s">
        <v>3666</v>
      </c>
      <c r="L1684" s="233" t="s">
        <v>3667</v>
      </c>
      <c r="M1684" s="218"/>
    </row>
    <row r="1685" spans="1:13" s="253" customFormat="1" ht="72" customHeight="1">
      <c r="A1685" s="217">
        <v>141</v>
      </c>
      <c r="B1685" s="218"/>
      <c r="C1685" s="220" t="s">
        <v>3668</v>
      </c>
      <c r="D1685" s="219" t="s">
        <v>3669</v>
      </c>
      <c r="E1685" s="220" t="s">
        <v>3670</v>
      </c>
      <c r="F1685" s="220" t="s">
        <v>3671</v>
      </c>
      <c r="G1685" s="221" t="s">
        <v>3672</v>
      </c>
      <c r="H1685" s="222">
        <v>23590</v>
      </c>
      <c r="I1685" s="222"/>
      <c r="J1685" s="218"/>
      <c r="K1685" s="242" t="s">
        <v>3666</v>
      </c>
      <c r="L1685" s="233" t="s">
        <v>3673</v>
      </c>
      <c r="M1685" s="218"/>
    </row>
    <row r="1686" spans="1:13" s="253" customFormat="1" ht="70.5" customHeight="1">
      <c r="A1686" s="218">
        <v>142</v>
      </c>
      <c r="B1686" s="218"/>
      <c r="C1686" s="220" t="s">
        <v>3674</v>
      </c>
      <c r="D1686" s="219" t="s">
        <v>3675</v>
      </c>
      <c r="E1686" s="220" t="s">
        <v>3676</v>
      </c>
      <c r="F1686" s="220" t="s">
        <v>3677</v>
      </c>
      <c r="G1686" s="221" t="s">
        <v>3678</v>
      </c>
      <c r="H1686" s="222">
        <v>5000</v>
      </c>
      <c r="I1686" s="222"/>
      <c r="J1686" s="218"/>
      <c r="K1686" s="242" t="s">
        <v>3679</v>
      </c>
      <c r="L1686" s="233" t="s">
        <v>3680</v>
      </c>
      <c r="M1686" s="218"/>
    </row>
    <row r="1687" spans="1:13" s="253" customFormat="1" ht="77.25" customHeight="1">
      <c r="A1687" s="217">
        <v>143</v>
      </c>
      <c r="B1687" s="218"/>
      <c r="C1687" s="219" t="s">
        <v>3681</v>
      </c>
      <c r="D1687" s="219" t="s">
        <v>3682</v>
      </c>
      <c r="E1687" s="220" t="s">
        <v>3683</v>
      </c>
      <c r="F1687" s="220" t="s">
        <v>3684</v>
      </c>
      <c r="G1687" s="221" t="s">
        <v>3685</v>
      </c>
      <c r="H1687" s="222">
        <v>31182</v>
      </c>
      <c r="I1687" s="218"/>
      <c r="J1687" s="218"/>
      <c r="K1687" s="223" t="s">
        <v>3270</v>
      </c>
      <c r="L1687" s="233" t="s">
        <v>3686</v>
      </c>
      <c r="M1687" s="218"/>
    </row>
    <row r="1688" spans="1:13" s="253" customFormat="1" ht="77.25" customHeight="1">
      <c r="A1688" s="217">
        <v>144</v>
      </c>
      <c r="B1688" s="24"/>
      <c r="C1688" s="219" t="s">
        <v>3687</v>
      </c>
      <c r="D1688" s="219" t="s">
        <v>3688</v>
      </c>
      <c r="E1688" s="220" t="s">
        <v>3689</v>
      </c>
      <c r="F1688" s="220" t="s">
        <v>3690</v>
      </c>
      <c r="G1688" s="221" t="s">
        <v>3691</v>
      </c>
      <c r="H1688" s="222">
        <v>70023.804</v>
      </c>
      <c r="I1688" s="218"/>
      <c r="J1688" s="218"/>
      <c r="K1688" s="231" t="s">
        <v>3692</v>
      </c>
      <c r="L1688" s="24" t="s">
        <v>3693</v>
      </c>
      <c r="M1688" s="218"/>
    </row>
    <row r="1689" spans="1:13" s="253" customFormat="1" ht="125.25" customHeight="1">
      <c r="A1689" s="218">
        <v>145</v>
      </c>
      <c r="B1689" s="24"/>
      <c r="C1689" s="219" t="s">
        <v>3694</v>
      </c>
      <c r="D1689" s="219" t="s">
        <v>3695</v>
      </c>
      <c r="E1689" s="220" t="s">
        <v>3696</v>
      </c>
      <c r="F1689" s="220" t="s">
        <v>3697</v>
      </c>
      <c r="G1689" s="221" t="s">
        <v>3698</v>
      </c>
      <c r="H1689" s="222">
        <v>5491</v>
      </c>
      <c r="I1689" s="218"/>
      <c r="J1689" s="218"/>
      <c r="K1689" s="231" t="s">
        <v>3260</v>
      </c>
      <c r="L1689" s="258" t="s">
        <v>3699</v>
      </c>
      <c r="M1689" s="218"/>
    </row>
    <row r="1690" spans="1:13" s="253" customFormat="1" ht="54.75" customHeight="1">
      <c r="A1690" s="217">
        <v>146</v>
      </c>
      <c r="B1690" s="24"/>
      <c r="C1690" s="219" t="s">
        <v>3700</v>
      </c>
      <c r="D1690" s="219" t="s">
        <v>3695</v>
      </c>
      <c r="E1690" s="220" t="s">
        <v>3701</v>
      </c>
      <c r="F1690" s="220" t="s">
        <v>3702</v>
      </c>
      <c r="G1690" s="221" t="s">
        <v>3703</v>
      </c>
      <c r="H1690" s="222">
        <v>8000</v>
      </c>
      <c r="I1690" s="218"/>
      <c r="J1690" s="218"/>
      <c r="K1690" s="218" t="s">
        <v>2897</v>
      </c>
      <c r="L1690" s="24" t="s">
        <v>3704</v>
      </c>
      <c r="M1690" s="218"/>
    </row>
    <row r="1691" spans="1:13" s="253" customFormat="1" ht="100.5" customHeight="1">
      <c r="A1691" s="218">
        <v>147</v>
      </c>
      <c r="B1691" s="24"/>
      <c r="C1691" s="219" t="s">
        <v>3705</v>
      </c>
      <c r="D1691" s="219" t="s">
        <v>3695</v>
      </c>
      <c r="E1691" s="220" t="s">
        <v>3706</v>
      </c>
      <c r="F1691" s="220" t="s">
        <v>3707</v>
      </c>
      <c r="G1691" s="221" t="s">
        <v>3708</v>
      </c>
      <c r="H1691" s="222">
        <v>8000</v>
      </c>
      <c r="I1691" s="218"/>
      <c r="J1691" s="218"/>
      <c r="K1691" s="218" t="s">
        <v>3709</v>
      </c>
      <c r="L1691" s="24" t="s">
        <v>3710</v>
      </c>
      <c r="M1691" s="218"/>
    </row>
    <row r="1692" spans="1:13" s="253" customFormat="1" ht="88.5" customHeight="1">
      <c r="A1692" s="217">
        <v>148</v>
      </c>
      <c r="B1692" s="24"/>
      <c r="C1692" s="219" t="s">
        <v>3711</v>
      </c>
      <c r="D1692" s="219" t="s">
        <v>3695</v>
      </c>
      <c r="E1692" s="220" t="s">
        <v>3712</v>
      </c>
      <c r="F1692" s="220" t="s">
        <v>3713</v>
      </c>
      <c r="G1692" s="221" t="s">
        <v>3714</v>
      </c>
      <c r="H1692" s="222">
        <v>5700</v>
      </c>
      <c r="I1692" s="218"/>
      <c r="J1692" s="218"/>
      <c r="K1692" s="218" t="s">
        <v>2897</v>
      </c>
      <c r="L1692" s="224" t="s">
        <v>3715</v>
      </c>
      <c r="M1692" s="218"/>
    </row>
    <row r="1693" spans="1:65" s="268" customFormat="1" ht="86.25" customHeight="1">
      <c r="A1693" s="218">
        <v>149</v>
      </c>
      <c r="B1693" s="24"/>
      <c r="C1693" s="219" t="s">
        <v>3716</v>
      </c>
      <c r="D1693" s="219" t="s">
        <v>3695</v>
      </c>
      <c r="E1693" s="220" t="s">
        <v>3706</v>
      </c>
      <c r="F1693" s="220" t="s">
        <v>3717</v>
      </c>
      <c r="G1693" s="221" t="s">
        <v>3718</v>
      </c>
      <c r="H1693" s="222">
        <v>8000</v>
      </c>
      <c r="I1693" s="218"/>
      <c r="J1693" s="218"/>
      <c r="K1693" s="218" t="s">
        <v>2897</v>
      </c>
      <c r="L1693" s="258" t="s">
        <v>3719</v>
      </c>
      <c r="M1693" s="231"/>
      <c r="N1693" s="225"/>
      <c r="O1693" s="225"/>
      <c r="P1693" s="225"/>
      <c r="Q1693" s="225"/>
      <c r="R1693" s="225"/>
      <c r="S1693" s="225"/>
      <c r="T1693" s="225"/>
      <c r="U1693" s="225"/>
      <c r="V1693" s="225"/>
      <c r="W1693" s="225"/>
      <c r="X1693" s="225"/>
      <c r="Y1693" s="225"/>
      <c r="Z1693" s="225"/>
      <c r="AA1693" s="225"/>
      <c r="AB1693" s="225"/>
      <c r="AC1693" s="225"/>
      <c r="AD1693" s="225"/>
      <c r="AE1693" s="225"/>
      <c r="AF1693" s="225"/>
      <c r="AG1693" s="225"/>
      <c r="AH1693" s="225"/>
      <c r="AI1693" s="225"/>
      <c r="AJ1693" s="225"/>
      <c r="AK1693" s="225"/>
      <c r="AL1693" s="225"/>
      <c r="AM1693" s="225"/>
      <c r="AN1693" s="225"/>
      <c r="AO1693" s="225"/>
      <c r="AP1693" s="225"/>
      <c r="AQ1693" s="225"/>
      <c r="AR1693" s="225"/>
      <c r="AS1693" s="225"/>
      <c r="AT1693" s="225"/>
      <c r="AU1693" s="225"/>
      <c r="AV1693" s="225"/>
      <c r="AW1693" s="225"/>
      <c r="AX1693" s="225"/>
      <c r="AY1693" s="225"/>
      <c r="AZ1693" s="225"/>
      <c r="BA1693" s="225"/>
      <c r="BB1693" s="225"/>
      <c r="BC1693" s="225"/>
      <c r="BD1693" s="225"/>
      <c r="BE1693" s="225"/>
      <c r="BF1693" s="225"/>
      <c r="BG1693" s="225"/>
      <c r="BH1693" s="225"/>
      <c r="BI1693" s="225"/>
      <c r="BJ1693" s="225"/>
      <c r="BK1693" s="225"/>
      <c r="BL1693" s="225"/>
      <c r="BM1693" s="225"/>
    </row>
    <row r="1694" spans="1:13" s="27" customFormat="1" ht="125.25" customHeight="1">
      <c r="A1694" s="217">
        <v>150</v>
      </c>
      <c r="B1694" s="24"/>
      <c r="C1694" s="234" t="s">
        <v>3720</v>
      </c>
      <c r="D1694" s="234" t="s">
        <v>3721</v>
      </c>
      <c r="E1694" s="235" t="s">
        <v>3722</v>
      </c>
      <c r="F1694" s="235" t="s">
        <v>3723</v>
      </c>
      <c r="G1694" s="221" t="s">
        <v>3724</v>
      </c>
      <c r="H1694" s="236">
        <v>6590</v>
      </c>
      <c r="I1694" s="218"/>
      <c r="J1694" s="218"/>
      <c r="K1694" s="218" t="s">
        <v>3725</v>
      </c>
      <c r="L1694" s="258" t="s">
        <v>3726</v>
      </c>
      <c r="M1694" s="269"/>
    </row>
    <row r="1695" spans="1:13" s="27" customFormat="1" ht="88.5" customHeight="1">
      <c r="A1695" s="218">
        <v>151</v>
      </c>
      <c r="B1695" s="24"/>
      <c r="C1695" s="219" t="s">
        <v>3727</v>
      </c>
      <c r="D1695" s="219" t="s">
        <v>3728</v>
      </c>
      <c r="E1695" s="220" t="s">
        <v>3729</v>
      </c>
      <c r="F1695" s="220" t="s">
        <v>3730</v>
      </c>
      <c r="G1695" s="221" t="s">
        <v>3731</v>
      </c>
      <c r="H1695" s="222">
        <v>8200</v>
      </c>
      <c r="I1695" s="218"/>
      <c r="J1695" s="218"/>
      <c r="K1695" s="218" t="s">
        <v>3732</v>
      </c>
      <c r="L1695" s="258" t="s">
        <v>3733</v>
      </c>
      <c r="M1695" s="269"/>
    </row>
    <row r="1696" spans="1:13" s="27" customFormat="1" ht="84.75" customHeight="1">
      <c r="A1696" s="217">
        <v>152</v>
      </c>
      <c r="B1696" s="24"/>
      <c r="C1696" s="219" t="s">
        <v>3734</v>
      </c>
      <c r="D1696" s="219" t="s">
        <v>3735</v>
      </c>
      <c r="E1696" s="220" t="s">
        <v>3736</v>
      </c>
      <c r="F1696" s="220" t="s">
        <v>3737</v>
      </c>
      <c r="G1696" s="221" t="s">
        <v>3738</v>
      </c>
      <c r="H1696" s="222">
        <v>7000</v>
      </c>
      <c r="I1696" s="218"/>
      <c r="J1696" s="218"/>
      <c r="K1696" s="218" t="s">
        <v>3739</v>
      </c>
      <c r="L1696" s="224" t="s">
        <v>3740</v>
      </c>
      <c r="M1696" s="269"/>
    </row>
    <row r="1697" spans="1:13" s="27" customFormat="1" ht="98.25" customHeight="1">
      <c r="A1697" s="218">
        <v>153</v>
      </c>
      <c r="B1697" s="24"/>
      <c r="C1697" s="219" t="s">
        <v>3741</v>
      </c>
      <c r="D1697" s="219" t="s">
        <v>3742</v>
      </c>
      <c r="E1697" s="220" t="s">
        <v>3743</v>
      </c>
      <c r="F1697" s="220" t="s">
        <v>3744</v>
      </c>
      <c r="G1697" s="221" t="s">
        <v>3745</v>
      </c>
      <c r="H1697" s="222">
        <v>26200</v>
      </c>
      <c r="I1697" s="218"/>
      <c r="J1697" s="218"/>
      <c r="K1697" s="218" t="s">
        <v>3019</v>
      </c>
      <c r="L1697" s="224" t="s">
        <v>3746</v>
      </c>
      <c r="M1697" s="269"/>
    </row>
    <row r="1698" spans="1:13" s="27" customFormat="1" ht="93.75" customHeight="1">
      <c r="A1698" s="217">
        <v>154</v>
      </c>
      <c r="B1698" s="24"/>
      <c r="C1698" s="219" t="s">
        <v>3747</v>
      </c>
      <c r="D1698" s="219" t="s">
        <v>3748</v>
      </c>
      <c r="E1698" s="220" t="s">
        <v>3749</v>
      </c>
      <c r="F1698" s="220" t="s">
        <v>3750</v>
      </c>
      <c r="G1698" s="221" t="s">
        <v>3751</v>
      </c>
      <c r="H1698" s="222">
        <v>14774</v>
      </c>
      <c r="I1698" s="218"/>
      <c r="J1698" s="218"/>
      <c r="K1698" s="218" t="s">
        <v>3752</v>
      </c>
      <c r="L1698" s="224" t="s">
        <v>3753</v>
      </c>
      <c r="M1698" s="269"/>
    </row>
    <row r="1699" spans="1:13" s="27" customFormat="1" ht="80.25" customHeight="1">
      <c r="A1699" s="217">
        <v>155</v>
      </c>
      <c r="B1699" s="24"/>
      <c r="C1699" s="219" t="s">
        <v>3754</v>
      </c>
      <c r="D1699" s="219" t="s">
        <v>3755</v>
      </c>
      <c r="E1699" s="220" t="s">
        <v>3756</v>
      </c>
      <c r="F1699" s="220" t="s">
        <v>3757</v>
      </c>
      <c r="G1699" s="221" t="s">
        <v>3758</v>
      </c>
      <c r="H1699" s="222">
        <v>2568</v>
      </c>
      <c r="I1699" s="218"/>
      <c r="J1699" s="218"/>
      <c r="K1699" s="218" t="s">
        <v>3759</v>
      </c>
      <c r="L1699" s="224" t="s">
        <v>3760</v>
      </c>
      <c r="M1699" s="269"/>
    </row>
    <row r="1700" spans="1:13" s="27" customFormat="1" ht="92.25" customHeight="1">
      <c r="A1700" s="218">
        <v>156</v>
      </c>
      <c r="B1700" s="24"/>
      <c r="C1700" s="219" t="s">
        <v>3761</v>
      </c>
      <c r="D1700" s="219" t="s">
        <v>3735</v>
      </c>
      <c r="E1700" s="220" t="s">
        <v>3762</v>
      </c>
      <c r="F1700" s="220" t="s">
        <v>3763</v>
      </c>
      <c r="G1700" s="221" t="s">
        <v>3764</v>
      </c>
      <c r="H1700" s="222">
        <v>6603</v>
      </c>
      <c r="I1700" s="218"/>
      <c r="J1700" s="218"/>
      <c r="K1700" s="218" t="s">
        <v>3765</v>
      </c>
      <c r="L1700" s="224" t="s">
        <v>3766</v>
      </c>
      <c r="M1700" s="269"/>
    </row>
    <row r="1701" spans="1:13" s="27" customFormat="1" ht="81.75" customHeight="1">
      <c r="A1701" s="217">
        <v>157</v>
      </c>
      <c r="B1701" s="24"/>
      <c r="C1701" s="219" t="s">
        <v>3767</v>
      </c>
      <c r="D1701" s="219" t="s">
        <v>3768</v>
      </c>
      <c r="E1701" s="220" t="s">
        <v>3769</v>
      </c>
      <c r="F1701" s="220" t="s">
        <v>3770</v>
      </c>
      <c r="G1701" s="237" t="s">
        <v>3771</v>
      </c>
      <c r="H1701" s="222">
        <v>10000</v>
      </c>
      <c r="I1701" s="218"/>
      <c r="J1701" s="218"/>
      <c r="K1701" s="218" t="s">
        <v>2932</v>
      </c>
      <c r="L1701" s="224" t="s">
        <v>3772</v>
      </c>
      <c r="M1701" s="269"/>
    </row>
    <row r="1702" spans="1:13" s="27" customFormat="1" ht="78.75" customHeight="1">
      <c r="A1702" s="218">
        <v>158</v>
      </c>
      <c r="B1702" s="24"/>
      <c r="C1702" s="219" t="s">
        <v>3773</v>
      </c>
      <c r="D1702" s="219" t="s">
        <v>3774</v>
      </c>
      <c r="E1702" s="220" t="s">
        <v>3775</v>
      </c>
      <c r="F1702" s="220" t="s">
        <v>3776</v>
      </c>
      <c r="G1702" s="237" t="s">
        <v>3555</v>
      </c>
      <c r="H1702" s="222">
        <v>3200</v>
      </c>
      <c r="I1702" s="218"/>
      <c r="J1702" s="218"/>
      <c r="K1702" s="231" t="s">
        <v>2897</v>
      </c>
      <c r="L1702" s="24" t="s">
        <v>3777</v>
      </c>
      <c r="M1702" s="269"/>
    </row>
    <row r="1703" spans="1:13" s="27" customFormat="1" ht="92.25" customHeight="1">
      <c r="A1703" s="217">
        <v>159</v>
      </c>
      <c r="B1703" s="24"/>
      <c r="C1703" s="219" t="s">
        <v>3778</v>
      </c>
      <c r="D1703" s="219" t="s">
        <v>3779</v>
      </c>
      <c r="E1703" s="220" t="s">
        <v>3780</v>
      </c>
      <c r="F1703" s="220" t="s">
        <v>3781</v>
      </c>
      <c r="G1703" s="237" t="s">
        <v>3782</v>
      </c>
      <c r="H1703" s="222">
        <v>3000</v>
      </c>
      <c r="I1703" s="218"/>
      <c r="J1703" s="218"/>
      <c r="K1703" s="218" t="s">
        <v>3679</v>
      </c>
      <c r="L1703" s="270" t="s">
        <v>3783</v>
      </c>
      <c r="M1703" s="269"/>
    </row>
    <row r="1704" spans="1:13" s="27" customFormat="1" ht="81" customHeight="1">
      <c r="A1704" s="218">
        <v>160</v>
      </c>
      <c r="B1704" s="24"/>
      <c r="C1704" s="219" t="s">
        <v>3784</v>
      </c>
      <c r="D1704" s="219" t="s">
        <v>3785</v>
      </c>
      <c r="E1704" s="220" t="s">
        <v>3786</v>
      </c>
      <c r="F1704" s="220" t="s">
        <v>3787</v>
      </c>
      <c r="G1704" s="237" t="s">
        <v>3788</v>
      </c>
      <c r="H1704" s="222">
        <v>4400</v>
      </c>
      <c r="I1704" s="218"/>
      <c r="J1704" s="218"/>
      <c r="K1704" s="226" t="s">
        <v>2897</v>
      </c>
      <c r="L1704" s="24" t="s">
        <v>3789</v>
      </c>
      <c r="M1704" s="269"/>
    </row>
    <row r="1705" spans="1:13" s="27" customFormat="1" ht="79.5" customHeight="1">
      <c r="A1705" s="217">
        <v>161</v>
      </c>
      <c r="B1705" s="24"/>
      <c r="C1705" s="219" t="s">
        <v>3790</v>
      </c>
      <c r="D1705" s="219" t="s">
        <v>3791</v>
      </c>
      <c r="E1705" s="220" t="s">
        <v>3792</v>
      </c>
      <c r="F1705" s="220" t="s">
        <v>3793</v>
      </c>
      <c r="G1705" s="237" t="s">
        <v>3794</v>
      </c>
      <c r="H1705" s="222">
        <v>49000</v>
      </c>
      <c r="I1705" s="218"/>
      <c r="J1705" s="218"/>
      <c r="K1705" s="231" t="s">
        <v>3795</v>
      </c>
      <c r="L1705" s="270" t="s">
        <v>3796</v>
      </c>
      <c r="M1705" s="269"/>
    </row>
    <row r="1706" spans="1:13" s="27" customFormat="1" ht="88.5" customHeight="1">
      <c r="A1706" s="218">
        <v>162</v>
      </c>
      <c r="B1706" s="24"/>
      <c r="C1706" s="234" t="s">
        <v>3797</v>
      </c>
      <c r="D1706" s="234" t="s">
        <v>3798</v>
      </c>
      <c r="E1706" s="235" t="s">
        <v>3799</v>
      </c>
      <c r="F1706" s="235" t="s">
        <v>3800</v>
      </c>
      <c r="G1706" s="237" t="s">
        <v>3801</v>
      </c>
      <c r="H1706" s="236">
        <v>10200</v>
      </c>
      <c r="I1706" s="218"/>
      <c r="J1706" s="218"/>
      <c r="K1706" s="218" t="s">
        <v>3802</v>
      </c>
      <c r="L1706" s="224" t="s">
        <v>3803</v>
      </c>
      <c r="M1706" s="269"/>
    </row>
    <row r="1707" spans="1:15" s="27" customFormat="1" ht="72" customHeight="1">
      <c r="A1707" s="217">
        <v>163</v>
      </c>
      <c r="B1707" s="24"/>
      <c r="C1707" s="219" t="s">
        <v>3804</v>
      </c>
      <c r="D1707" s="219" t="s">
        <v>3805</v>
      </c>
      <c r="E1707" s="220" t="s">
        <v>3806</v>
      </c>
      <c r="F1707" s="220" t="s">
        <v>3807</v>
      </c>
      <c r="G1707" s="237" t="s">
        <v>3808</v>
      </c>
      <c r="H1707" s="222">
        <v>830</v>
      </c>
      <c r="I1707" s="218"/>
      <c r="J1707" s="218"/>
      <c r="K1707" s="241" t="s">
        <v>3809</v>
      </c>
      <c r="L1707" s="224" t="s">
        <v>3810</v>
      </c>
      <c r="M1707" s="269"/>
      <c r="O1707" s="271"/>
    </row>
    <row r="1708" spans="1:13" s="27" customFormat="1" ht="83.25" customHeight="1">
      <c r="A1708" s="218">
        <v>164</v>
      </c>
      <c r="B1708" s="218"/>
      <c r="C1708" s="219" t="s">
        <v>3811</v>
      </c>
      <c r="D1708" s="219" t="s">
        <v>3812</v>
      </c>
      <c r="E1708" s="220" t="s">
        <v>3813</v>
      </c>
      <c r="F1708" s="220" t="s">
        <v>3814</v>
      </c>
      <c r="G1708" s="237" t="s">
        <v>3815</v>
      </c>
      <c r="H1708" s="222">
        <v>10329</v>
      </c>
      <c r="I1708" s="218"/>
      <c r="J1708" s="218"/>
      <c r="K1708" s="218" t="s">
        <v>2897</v>
      </c>
      <c r="L1708" s="233" t="s">
        <v>3816</v>
      </c>
      <c r="M1708" s="269"/>
    </row>
    <row r="1709" spans="1:13" s="225" customFormat="1" ht="96" customHeight="1">
      <c r="A1709" s="217">
        <v>165</v>
      </c>
      <c r="B1709" s="218"/>
      <c r="C1709" s="234" t="s">
        <v>3817</v>
      </c>
      <c r="D1709" s="234" t="s">
        <v>3818</v>
      </c>
      <c r="E1709" s="235" t="s">
        <v>3819</v>
      </c>
      <c r="F1709" s="235" t="s">
        <v>3820</v>
      </c>
      <c r="G1709" s="243" t="s">
        <v>3821</v>
      </c>
      <c r="H1709" s="236">
        <v>3200</v>
      </c>
      <c r="I1709" s="226"/>
      <c r="J1709" s="226"/>
      <c r="K1709" s="244" t="s">
        <v>2885</v>
      </c>
      <c r="L1709" s="233" t="s">
        <v>3822</v>
      </c>
      <c r="M1709" s="272"/>
    </row>
    <row r="1710" spans="1:13" s="27" customFormat="1" ht="93.75" customHeight="1">
      <c r="A1710" s="217">
        <v>166</v>
      </c>
      <c r="B1710" s="218"/>
      <c r="C1710" s="219" t="s">
        <v>3823</v>
      </c>
      <c r="D1710" s="219" t="s">
        <v>3824</v>
      </c>
      <c r="E1710" s="220" t="s">
        <v>3825</v>
      </c>
      <c r="F1710" s="220" t="s">
        <v>3826</v>
      </c>
      <c r="G1710" s="243" t="s">
        <v>3827</v>
      </c>
      <c r="H1710" s="222">
        <v>11300</v>
      </c>
      <c r="I1710" s="226"/>
      <c r="J1710" s="226"/>
      <c r="K1710" s="244" t="s">
        <v>2885</v>
      </c>
      <c r="L1710" s="233" t="s">
        <v>3828</v>
      </c>
      <c r="M1710" s="269"/>
    </row>
    <row r="1711" spans="1:13" s="27" customFormat="1" ht="92.25" customHeight="1">
      <c r="A1711" s="218">
        <v>167</v>
      </c>
      <c r="B1711" s="218"/>
      <c r="C1711" s="219" t="s">
        <v>3829</v>
      </c>
      <c r="D1711" s="219" t="s">
        <v>3830</v>
      </c>
      <c r="E1711" s="220" t="s">
        <v>3831</v>
      </c>
      <c r="F1711" s="220" t="s">
        <v>3832</v>
      </c>
      <c r="G1711" s="243" t="s">
        <v>3833</v>
      </c>
      <c r="H1711" s="222">
        <v>12540</v>
      </c>
      <c r="I1711" s="226"/>
      <c r="J1711" s="226"/>
      <c r="K1711" s="244" t="s">
        <v>2885</v>
      </c>
      <c r="L1711" s="273" t="s">
        <v>3834</v>
      </c>
      <c r="M1711" s="269"/>
    </row>
    <row r="1712" spans="1:13" s="27" customFormat="1" ht="96.75" customHeight="1">
      <c r="A1712" s="217">
        <v>168</v>
      </c>
      <c r="B1712" s="218"/>
      <c r="C1712" s="219" t="s">
        <v>3835</v>
      </c>
      <c r="D1712" s="219" t="s">
        <v>3836</v>
      </c>
      <c r="E1712" s="220" t="s">
        <v>3837</v>
      </c>
      <c r="F1712" s="220" t="s">
        <v>3838</v>
      </c>
      <c r="G1712" s="243" t="s">
        <v>3839</v>
      </c>
      <c r="H1712" s="222">
        <v>5240</v>
      </c>
      <c r="I1712" s="226"/>
      <c r="J1712" s="226"/>
      <c r="K1712" s="244" t="s">
        <v>2885</v>
      </c>
      <c r="L1712" s="233" t="s">
        <v>3840</v>
      </c>
      <c r="M1712" s="269"/>
    </row>
    <row r="1713" spans="1:13" s="253" customFormat="1" ht="84" customHeight="1">
      <c r="A1713" s="218">
        <v>169</v>
      </c>
      <c r="B1713" s="218"/>
      <c r="C1713" s="219" t="s">
        <v>3841</v>
      </c>
      <c r="D1713" s="219" t="s">
        <v>3842</v>
      </c>
      <c r="E1713" s="220" t="s">
        <v>3843</v>
      </c>
      <c r="F1713" s="220" t="s">
        <v>3844</v>
      </c>
      <c r="G1713" s="243" t="s">
        <v>3845</v>
      </c>
      <c r="H1713" s="222">
        <v>7605</v>
      </c>
      <c r="I1713" s="226"/>
      <c r="J1713" s="226"/>
      <c r="K1713" s="244" t="s">
        <v>2885</v>
      </c>
      <c r="L1713" s="233" t="s">
        <v>3846</v>
      </c>
      <c r="M1713" s="231"/>
    </row>
    <row r="1714" spans="1:13" s="253" customFormat="1" ht="97.5" customHeight="1">
      <c r="A1714" s="217">
        <v>170</v>
      </c>
      <c r="B1714" s="218"/>
      <c r="C1714" s="219" t="s">
        <v>3847</v>
      </c>
      <c r="D1714" s="219" t="s">
        <v>3848</v>
      </c>
      <c r="E1714" s="220" t="s">
        <v>3849</v>
      </c>
      <c r="F1714" s="220" t="s">
        <v>3850</v>
      </c>
      <c r="G1714" s="243" t="s">
        <v>3851</v>
      </c>
      <c r="H1714" s="222">
        <v>3200</v>
      </c>
      <c r="I1714" s="226"/>
      <c r="J1714" s="226"/>
      <c r="K1714" s="244">
        <v>43472</v>
      </c>
      <c r="L1714" s="242" t="s">
        <v>3852</v>
      </c>
      <c r="M1714" s="231"/>
    </row>
    <row r="1715" spans="1:13" s="253" customFormat="1" ht="81" customHeight="1">
      <c r="A1715" s="218">
        <v>171</v>
      </c>
      <c r="B1715" s="218"/>
      <c r="C1715" s="219" t="s">
        <v>3835</v>
      </c>
      <c r="D1715" s="219" t="s">
        <v>3836</v>
      </c>
      <c r="E1715" s="220" t="s">
        <v>3853</v>
      </c>
      <c r="F1715" s="220" t="s">
        <v>3854</v>
      </c>
      <c r="G1715" s="243" t="s">
        <v>3855</v>
      </c>
      <c r="H1715" s="222">
        <v>400</v>
      </c>
      <c r="I1715" s="226"/>
      <c r="J1715" s="226"/>
      <c r="K1715" s="244" t="s">
        <v>2885</v>
      </c>
      <c r="L1715" s="242" t="s">
        <v>3856</v>
      </c>
      <c r="M1715" s="231"/>
    </row>
    <row r="1716" spans="1:13" s="253" customFormat="1" ht="92.25" customHeight="1">
      <c r="A1716" s="217">
        <v>172</v>
      </c>
      <c r="B1716" s="274"/>
      <c r="C1716" s="219" t="s">
        <v>3857</v>
      </c>
      <c r="D1716" s="219" t="s">
        <v>3858</v>
      </c>
      <c r="E1716" s="220" t="s">
        <v>3859</v>
      </c>
      <c r="F1716" s="220" t="s">
        <v>3860</v>
      </c>
      <c r="G1716" s="243" t="s">
        <v>3861</v>
      </c>
      <c r="H1716" s="222">
        <v>173815</v>
      </c>
      <c r="I1716" s="226"/>
      <c r="J1716" s="226"/>
      <c r="K1716" s="244" t="s">
        <v>3246</v>
      </c>
      <c r="L1716" s="233" t="s">
        <v>3862</v>
      </c>
      <c r="M1716" s="231"/>
    </row>
    <row r="1717" spans="1:13" s="253" customFormat="1" ht="81.75" customHeight="1">
      <c r="A1717" s="218">
        <v>173</v>
      </c>
      <c r="B1717" s="274"/>
      <c r="C1717" s="219" t="s">
        <v>3863</v>
      </c>
      <c r="D1717" s="219" t="s">
        <v>3864</v>
      </c>
      <c r="E1717" s="220" t="s">
        <v>3865</v>
      </c>
      <c r="F1717" s="220" t="s">
        <v>3866</v>
      </c>
      <c r="G1717" s="243" t="s">
        <v>3867</v>
      </c>
      <c r="H1717" s="222">
        <v>4940</v>
      </c>
      <c r="I1717" s="226"/>
      <c r="J1717" s="226"/>
      <c r="K1717" s="244" t="s">
        <v>3260</v>
      </c>
      <c r="L1717" s="233" t="s">
        <v>3868</v>
      </c>
      <c r="M1717" s="231"/>
    </row>
    <row r="1718" spans="1:13" s="253" customFormat="1" ht="87" customHeight="1">
      <c r="A1718" s="217">
        <v>174</v>
      </c>
      <c r="B1718" s="274"/>
      <c r="C1718" s="219" t="s">
        <v>3869</v>
      </c>
      <c r="D1718" s="219" t="s">
        <v>3870</v>
      </c>
      <c r="E1718" s="220" t="s">
        <v>3871</v>
      </c>
      <c r="F1718" s="220" t="s">
        <v>3872</v>
      </c>
      <c r="G1718" s="221" t="s">
        <v>3873</v>
      </c>
      <c r="H1718" s="222">
        <v>3200</v>
      </c>
      <c r="I1718" s="218"/>
      <c r="J1718" s="218"/>
      <c r="K1718" s="218" t="s">
        <v>3260</v>
      </c>
      <c r="L1718" s="224" t="s">
        <v>3874</v>
      </c>
      <c r="M1718" s="231"/>
    </row>
    <row r="1719" spans="1:13" s="253" customFormat="1" ht="90.75" customHeight="1">
      <c r="A1719" s="218">
        <v>175</v>
      </c>
      <c r="B1719" s="274"/>
      <c r="C1719" s="219" t="s">
        <v>3875</v>
      </c>
      <c r="D1719" s="219" t="s">
        <v>3870</v>
      </c>
      <c r="E1719" s="220" t="s">
        <v>3871</v>
      </c>
      <c r="F1719" s="220" t="s">
        <v>3876</v>
      </c>
      <c r="G1719" s="221" t="s">
        <v>3877</v>
      </c>
      <c r="H1719" s="222">
        <v>2000</v>
      </c>
      <c r="I1719" s="218"/>
      <c r="J1719" s="218"/>
      <c r="K1719" s="223" t="s">
        <v>3260</v>
      </c>
      <c r="L1719" s="224" t="s">
        <v>3878</v>
      </c>
      <c r="M1719" s="218"/>
    </row>
    <row r="1720" spans="1:13" s="253" customFormat="1" ht="77.25" customHeight="1">
      <c r="A1720" s="217">
        <v>176</v>
      </c>
      <c r="B1720" s="274"/>
      <c r="C1720" s="219" t="s">
        <v>3879</v>
      </c>
      <c r="D1720" s="219" t="s">
        <v>3880</v>
      </c>
      <c r="E1720" s="220" t="s">
        <v>3881</v>
      </c>
      <c r="F1720" s="220" t="s">
        <v>3882</v>
      </c>
      <c r="G1720" s="221" t="s">
        <v>3883</v>
      </c>
      <c r="H1720" s="222">
        <v>9207</v>
      </c>
      <c r="I1720" s="218"/>
      <c r="J1720" s="218"/>
      <c r="K1720" s="218" t="s">
        <v>3260</v>
      </c>
      <c r="L1720" s="255" t="s">
        <v>3884</v>
      </c>
      <c r="M1720" s="231"/>
    </row>
    <row r="1721" spans="1:13" s="253" customFormat="1" ht="145.5" customHeight="1">
      <c r="A1721" s="217">
        <v>177</v>
      </c>
      <c r="B1721" s="274"/>
      <c r="C1721" s="219" t="s">
        <v>3879</v>
      </c>
      <c r="D1721" s="219" t="s">
        <v>3885</v>
      </c>
      <c r="E1721" s="220" t="s">
        <v>3886</v>
      </c>
      <c r="F1721" s="220" t="s">
        <v>3887</v>
      </c>
      <c r="G1721" s="245" t="s">
        <v>3888</v>
      </c>
      <c r="H1721" s="222">
        <v>62400</v>
      </c>
      <c r="I1721" s="218"/>
      <c r="J1721" s="218"/>
      <c r="K1721" s="218" t="s">
        <v>3260</v>
      </c>
      <c r="L1721" s="255" t="s">
        <v>3889</v>
      </c>
      <c r="M1721" s="231"/>
    </row>
    <row r="1722" spans="1:13" s="253" customFormat="1" ht="80.25" customHeight="1">
      <c r="A1722" s="218">
        <v>178</v>
      </c>
      <c r="B1722" s="274"/>
      <c r="C1722" s="219" t="s">
        <v>3890</v>
      </c>
      <c r="D1722" s="219" t="s">
        <v>3891</v>
      </c>
      <c r="E1722" s="220" t="s">
        <v>3892</v>
      </c>
      <c r="F1722" s="220" t="s">
        <v>3893</v>
      </c>
      <c r="G1722" s="245" t="s">
        <v>3894</v>
      </c>
      <c r="H1722" s="222">
        <v>11300</v>
      </c>
      <c r="I1722" s="218"/>
      <c r="J1722" s="218"/>
      <c r="K1722" s="218" t="s">
        <v>3895</v>
      </c>
      <c r="L1722" s="255" t="s">
        <v>3896</v>
      </c>
      <c r="M1722" s="231"/>
    </row>
    <row r="1723" spans="1:13" s="253" customFormat="1" ht="99" customHeight="1">
      <c r="A1723" s="217">
        <v>179</v>
      </c>
      <c r="B1723" s="274"/>
      <c r="C1723" s="219" t="s">
        <v>3897</v>
      </c>
      <c r="D1723" s="219" t="s">
        <v>3898</v>
      </c>
      <c r="E1723" s="220" t="s">
        <v>3899</v>
      </c>
      <c r="F1723" s="220" t="s">
        <v>3900</v>
      </c>
      <c r="G1723" s="245" t="s">
        <v>3901</v>
      </c>
      <c r="H1723" s="222">
        <v>222000</v>
      </c>
      <c r="I1723" s="218"/>
      <c r="J1723" s="218"/>
      <c r="K1723" s="218" t="s">
        <v>3902</v>
      </c>
      <c r="L1723" s="224" t="s">
        <v>3903</v>
      </c>
      <c r="M1723" s="231"/>
    </row>
    <row r="1724" spans="1:13" s="253" customFormat="1" ht="94.5" customHeight="1">
      <c r="A1724" s="218">
        <v>180</v>
      </c>
      <c r="B1724" s="274"/>
      <c r="C1724" s="219" t="s">
        <v>3904</v>
      </c>
      <c r="D1724" s="219" t="s">
        <v>3848</v>
      </c>
      <c r="E1724" s="220" t="s">
        <v>3905</v>
      </c>
      <c r="F1724" s="220" t="s">
        <v>3906</v>
      </c>
      <c r="G1724" s="245" t="s">
        <v>3821</v>
      </c>
      <c r="H1724" s="222">
        <v>3200</v>
      </c>
      <c r="I1724" s="218"/>
      <c r="J1724" s="218"/>
      <c r="K1724" s="218" t="s">
        <v>3907</v>
      </c>
      <c r="L1724" s="224" t="s">
        <v>3908</v>
      </c>
      <c r="M1724" s="231"/>
    </row>
    <row r="1725" spans="1:13" s="253" customFormat="1" ht="90" customHeight="1">
      <c r="A1725" s="217">
        <v>181</v>
      </c>
      <c r="B1725" s="275"/>
      <c r="C1725" s="219" t="s">
        <v>3909</v>
      </c>
      <c r="D1725" s="219" t="s">
        <v>3910</v>
      </c>
      <c r="E1725" s="220" t="s">
        <v>3905</v>
      </c>
      <c r="F1725" s="220" t="s">
        <v>3911</v>
      </c>
      <c r="G1725" s="245" t="s">
        <v>3912</v>
      </c>
      <c r="H1725" s="222">
        <v>10020</v>
      </c>
      <c r="I1725" s="218"/>
      <c r="J1725" s="218"/>
      <c r="K1725" s="218" t="s">
        <v>3260</v>
      </c>
      <c r="L1725" s="224" t="s">
        <v>3913</v>
      </c>
      <c r="M1725" s="231"/>
    </row>
    <row r="1726" spans="1:13" s="253" customFormat="1" ht="99.75" customHeight="1">
      <c r="A1726" s="218">
        <v>182</v>
      </c>
      <c r="B1726" s="275"/>
      <c r="C1726" s="219" t="s">
        <v>3914</v>
      </c>
      <c r="D1726" s="219" t="s">
        <v>3915</v>
      </c>
      <c r="E1726" s="220" t="s">
        <v>3916</v>
      </c>
      <c r="F1726" s="220" t="s">
        <v>3917</v>
      </c>
      <c r="G1726" s="237" t="s">
        <v>3821</v>
      </c>
      <c r="H1726" s="222">
        <v>3200</v>
      </c>
      <c r="I1726" s="218"/>
      <c r="J1726" s="218"/>
      <c r="K1726" s="223" t="s">
        <v>3918</v>
      </c>
      <c r="L1726" s="224" t="s">
        <v>3816</v>
      </c>
      <c r="M1726" s="231"/>
    </row>
    <row r="1727" spans="1:13" s="253" customFormat="1" ht="88.5" customHeight="1">
      <c r="A1727" s="217">
        <v>183</v>
      </c>
      <c r="B1727" s="275"/>
      <c r="C1727" s="219" t="s">
        <v>3919</v>
      </c>
      <c r="D1727" s="219" t="s">
        <v>3920</v>
      </c>
      <c r="E1727" s="220" t="s">
        <v>3905</v>
      </c>
      <c r="F1727" s="220" t="s">
        <v>3921</v>
      </c>
      <c r="G1727" s="237" t="s">
        <v>3922</v>
      </c>
      <c r="H1727" s="222">
        <v>3200</v>
      </c>
      <c r="I1727" s="218"/>
      <c r="J1727" s="218"/>
      <c r="K1727" s="223" t="s">
        <v>3923</v>
      </c>
      <c r="L1727" s="224" t="s">
        <v>3924</v>
      </c>
      <c r="M1727" s="231"/>
    </row>
    <row r="1728" spans="1:13" s="253" customFormat="1" ht="90.75" customHeight="1">
      <c r="A1728" s="218">
        <v>184</v>
      </c>
      <c r="B1728" s="274"/>
      <c r="C1728" s="219" t="s">
        <v>3925</v>
      </c>
      <c r="D1728" s="219" t="s">
        <v>3926</v>
      </c>
      <c r="E1728" s="220" t="s">
        <v>3871</v>
      </c>
      <c r="F1728" s="220" t="s">
        <v>3927</v>
      </c>
      <c r="G1728" s="237" t="s">
        <v>3928</v>
      </c>
      <c r="H1728" s="222">
        <v>8000</v>
      </c>
      <c r="I1728" s="247"/>
      <c r="J1728" s="247"/>
      <c r="K1728" s="249">
        <v>43223</v>
      </c>
      <c r="L1728" s="224" t="s">
        <v>3929</v>
      </c>
      <c r="M1728" s="231"/>
    </row>
    <row r="1729" spans="1:13" s="253" customFormat="1" ht="96" customHeight="1">
      <c r="A1729" s="217">
        <v>185</v>
      </c>
      <c r="B1729" s="274"/>
      <c r="C1729" s="219" t="s">
        <v>3930</v>
      </c>
      <c r="D1729" s="219" t="s">
        <v>3931</v>
      </c>
      <c r="E1729" s="220" t="s">
        <v>3932</v>
      </c>
      <c r="F1729" s="220" t="s">
        <v>3933</v>
      </c>
      <c r="G1729" s="237" t="s">
        <v>3934</v>
      </c>
      <c r="H1729" s="222">
        <v>2483</v>
      </c>
      <c r="I1729" s="247"/>
      <c r="J1729" s="247"/>
      <c r="K1729" s="249" t="s">
        <v>3935</v>
      </c>
      <c r="L1729" s="224" t="s">
        <v>3936</v>
      </c>
      <c r="M1729" s="231"/>
    </row>
    <row r="1730" spans="1:13" s="253" customFormat="1" ht="79.5" customHeight="1">
      <c r="A1730" s="218">
        <v>186</v>
      </c>
      <c r="B1730" s="254"/>
      <c r="C1730" s="219" t="s">
        <v>3937</v>
      </c>
      <c r="D1730" s="219" t="s">
        <v>3938</v>
      </c>
      <c r="E1730" s="220" t="s">
        <v>3939</v>
      </c>
      <c r="F1730" s="220" t="s">
        <v>3940</v>
      </c>
      <c r="G1730" s="237" t="s">
        <v>3941</v>
      </c>
      <c r="H1730" s="222">
        <v>41338</v>
      </c>
      <c r="I1730" s="247"/>
      <c r="J1730" s="247"/>
      <c r="K1730" s="249" t="s">
        <v>3116</v>
      </c>
      <c r="L1730" s="224" t="s">
        <v>3942</v>
      </c>
      <c r="M1730" s="231"/>
    </row>
    <row r="1731" spans="1:53" s="278" customFormat="1" ht="88.5" customHeight="1">
      <c r="A1731" s="217">
        <v>187</v>
      </c>
      <c r="B1731" s="254"/>
      <c r="C1731" s="219" t="s">
        <v>3943</v>
      </c>
      <c r="D1731" s="219" t="s">
        <v>3944</v>
      </c>
      <c r="E1731" s="220" t="s">
        <v>3945</v>
      </c>
      <c r="F1731" s="220" t="s">
        <v>3946</v>
      </c>
      <c r="G1731" s="237" t="s">
        <v>3947</v>
      </c>
      <c r="H1731" s="222">
        <v>5000</v>
      </c>
      <c r="I1731" s="247"/>
      <c r="J1731" s="247"/>
      <c r="K1731" s="249" t="s">
        <v>3050</v>
      </c>
      <c r="L1731" s="224" t="s">
        <v>3948</v>
      </c>
      <c r="M1731" s="231"/>
      <c r="N1731" s="253"/>
      <c r="O1731" s="253"/>
      <c r="P1731" s="253"/>
      <c r="Q1731" s="253"/>
      <c r="R1731" s="253"/>
      <c r="S1731" s="253"/>
      <c r="T1731" s="253"/>
      <c r="U1731" s="253"/>
      <c r="V1731" s="253"/>
      <c r="W1731" s="253"/>
      <c r="X1731" s="253"/>
      <c r="Y1731" s="253"/>
      <c r="Z1731" s="253"/>
      <c r="AA1731" s="276"/>
      <c r="AB1731" s="276"/>
      <c r="AC1731" s="276"/>
      <c r="AD1731" s="276"/>
      <c r="AE1731" s="276"/>
      <c r="AF1731" s="276"/>
      <c r="AG1731" s="276"/>
      <c r="AH1731" s="276"/>
      <c r="AI1731" s="276"/>
      <c r="AJ1731" s="276"/>
      <c r="AK1731" s="276"/>
      <c r="AL1731" s="276"/>
      <c r="AM1731" s="276"/>
      <c r="AN1731" s="276"/>
      <c r="AO1731" s="276"/>
      <c r="AP1731" s="276"/>
      <c r="AQ1731" s="276"/>
      <c r="AR1731" s="276"/>
      <c r="AS1731" s="276"/>
      <c r="AT1731" s="276"/>
      <c r="AU1731" s="276"/>
      <c r="AV1731" s="276"/>
      <c r="AW1731" s="276"/>
      <c r="AX1731" s="276"/>
      <c r="AY1731" s="276"/>
      <c r="AZ1731" s="276"/>
      <c r="BA1731" s="277"/>
    </row>
    <row r="1732" spans="1:53" s="278" customFormat="1" ht="85.5" customHeight="1">
      <c r="A1732" s="217">
        <v>188</v>
      </c>
      <c r="B1732" s="279"/>
      <c r="C1732" s="219" t="s">
        <v>3949</v>
      </c>
      <c r="D1732" s="219" t="s">
        <v>3950</v>
      </c>
      <c r="E1732" s="220" t="s">
        <v>3951</v>
      </c>
      <c r="F1732" s="220" t="s">
        <v>3952</v>
      </c>
      <c r="G1732" s="237" t="s">
        <v>3953</v>
      </c>
      <c r="H1732" s="222">
        <v>4340</v>
      </c>
      <c r="I1732" s="247"/>
      <c r="J1732" s="247"/>
      <c r="K1732" s="249" t="s">
        <v>3954</v>
      </c>
      <c r="L1732" s="224" t="s">
        <v>3955</v>
      </c>
      <c r="M1732" s="231"/>
      <c r="N1732" s="253"/>
      <c r="O1732" s="253"/>
      <c r="P1732" s="253"/>
      <c r="Q1732" s="253"/>
      <c r="R1732" s="253"/>
      <c r="S1732" s="253"/>
      <c r="T1732" s="253"/>
      <c r="U1732" s="253"/>
      <c r="V1732" s="253"/>
      <c r="W1732" s="253"/>
      <c r="X1732" s="253"/>
      <c r="Y1732" s="253"/>
      <c r="Z1732" s="253"/>
      <c r="AA1732" s="276"/>
      <c r="AB1732" s="276"/>
      <c r="AC1732" s="276"/>
      <c r="AD1732" s="276"/>
      <c r="AE1732" s="276"/>
      <c r="AF1732" s="276"/>
      <c r="AG1732" s="276"/>
      <c r="AH1732" s="276"/>
      <c r="AI1732" s="276"/>
      <c r="AJ1732" s="276"/>
      <c r="AK1732" s="276"/>
      <c r="AL1732" s="276"/>
      <c r="AM1732" s="276"/>
      <c r="AN1732" s="276"/>
      <c r="AO1732" s="276"/>
      <c r="AP1732" s="276"/>
      <c r="AQ1732" s="276"/>
      <c r="AR1732" s="276"/>
      <c r="AS1732" s="276"/>
      <c r="AT1732" s="276"/>
      <c r="AU1732" s="276"/>
      <c r="AV1732" s="276"/>
      <c r="AW1732" s="276"/>
      <c r="AX1732" s="276"/>
      <c r="AY1732" s="276"/>
      <c r="AZ1732" s="276"/>
      <c r="BA1732" s="277"/>
    </row>
    <row r="1733" spans="1:13" s="253" customFormat="1" ht="107.25" customHeight="1">
      <c r="A1733" s="218">
        <v>189</v>
      </c>
      <c r="B1733" s="279"/>
      <c r="C1733" s="219" t="s">
        <v>3956</v>
      </c>
      <c r="D1733" s="219" t="s">
        <v>3957</v>
      </c>
      <c r="E1733" s="220" t="s">
        <v>3080</v>
      </c>
      <c r="F1733" s="220" t="s">
        <v>3958</v>
      </c>
      <c r="G1733" s="237" t="s">
        <v>3959</v>
      </c>
      <c r="H1733" s="222">
        <v>3000</v>
      </c>
      <c r="I1733" s="247"/>
      <c r="J1733" s="247"/>
      <c r="K1733" s="249" t="s">
        <v>2897</v>
      </c>
      <c r="L1733" s="224" t="s">
        <v>3960</v>
      </c>
      <c r="M1733" s="231"/>
    </row>
    <row r="1734" spans="1:13" s="253" customFormat="1" ht="86.25" customHeight="1">
      <c r="A1734" s="217">
        <v>190</v>
      </c>
      <c r="B1734" s="279"/>
      <c r="C1734" s="219" t="s">
        <v>3961</v>
      </c>
      <c r="D1734" s="219" t="s">
        <v>3950</v>
      </c>
      <c r="E1734" s="220" t="s">
        <v>3962</v>
      </c>
      <c r="F1734" s="220" t="s">
        <v>3963</v>
      </c>
      <c r="G1734" s="221" t="s">
        <v>3964</v>
      </c>
      <c r="H1734" s="222">
        <v>5200</v>
      </c>
      <c r="I1734" s="218"/>
      <c r="J1734" s="218"/>
      <c r="K1734" s="242" t="s">
        <v>3954</v>
      </c>
      <c r="L1734" s="224" t="s">
        <v>3965</v>
      </c>
      <c r="M1734" s="231"/>
    </row>
    <row r="1735" spans="1:39" s="281" customFormat="1" ht="83.25" customHeight="1">
      <c r="A1735" s="218">
        <v>191</v>
      </c>
      <c r="B1735" s="279"/>
      <c r="C1735" s="219" t="s">
        <v>3966</v>
      </c>
      <c r="D1735" s="219" t="s">
        <v>3967</v>
      </c>
      <c r="E1735" s="220" t="s">
        <v>3968</v>
      </c>
      <c r="F1735" s="220" t="s">
        <v>3969</v>
      </c>
      <c r="G1735" s="221" t="s">
        <v>3970</v>
      </c>
      <c r="H1735" s="222">
        <v>15200</v>
      </c>
      <c r="I1735" s="218"/>
      <c r="J1735" s="218"/>
      <c r="K1735" s="223" t="s">
        <v>3971</v>
      </c>
      <c r="L1735" s="224" t="s">
        <v>3972</v>
      </c>
      <c r="M1735" s="231"/>
      <c r="N1735" s="280"/>
      <c r="O1735" s="280"/>
      <c r="P1735" s="280"/>
      <c r="Q1735" s="280"/>
      <c r="R1735" s="280"/>
      <c r="S1735" s="280"/>
      <c r="T1735" s="280"/>
      <c r="U1735" s="280"/>
      <c r="V1735" s="280"/>
      <c r="W1735" s="280"/>
      <c r="X1735" s="280"/>
      <c r="Y1735" s="280"/>
      <c r="Z1735" s="280"/>
      <c r="AA1735" s="280"/>
      <c r="AB1735" s="280"/>
      <c r="AC1735" s="280"/>
      <c r="AD1735" s="280"/>
      <c r="AE1735" s="280"/>
      <c r="AF1735" s="280"/>
      <c r="AG1735" s="280"/>
      <c r="AH1735" s="280"/>
      <c r="AI1735" s="280"/>
      <c r="AJ1735" s="280"/>
      <c r="AK1735" s="280"/>
      <c r="AL1735" s="280"/>
      <c r="AM1735" s="280"/>
    </row>
    <row r="1736" spans="1:39" s="281" customFormat="1" ht="83.25" customHeight="1">
      <c r="A1736" s="217">
        <v>192</v>
      </c>
      <c r="B1736" s="279"/>
      <c r="C1736" s="282" t="s">
        <v>3973</v>
      </c>
      <c r="D1736" s="282" t="s">
        <v>3974</v>
      </c>
      <c r="E1736" s="283" t="s">
        <v>3975</v>
      </c>
      <c r="F1736" s="283" t="s">
        <v>3976</v>
      </c>
      <c r="G1736" s="243" t="s">
        <v>3977</v>
      </c>
      <c r="H1736" s="284">
        <v>6354</v>
      </c>
      <c r="I1736" s="226"/>
      <c r="J1736" s="226"/>
      <c r="K1736" s="226" t="s">
        <v>3978</v>
      </c>
      <c r="L1736" s="224" t="s">
        <v>3979</v>
      </c>
      <c r="M1736" s="231"/>
      <c r="N1736" s="280"/>
      <c r="O1736" s="280"/>
      <c r="P1736" s="280"/>
      <c r="Q1736" s="280"/>
      <c r="R1736" s="280"/>
      <c r="S1736" s="280"/>
      <c r="T1736" s="280"/>
      <c r="U1736" s="280"/>
      <c r="V1736" s="280"/>
      <c r="W1736" s="280"/>
      <c r="X1736" s="280"/>
      <c r="Y1736" s="280"/>
      <c r="Z1736" s="280"/>
      <c r="AA1736" s="280"/>
      <c r="AB1736" s="280"/>
      <c r="AC1736" s="280"/>
      <c r="AD1736" s="280"/>
      <c r="AE1736" s="280"/>
      <c r="AF1736" s="280"/>
      <c r="AG1736" s="280"/>
      <c r="AH1736" s="280"/>
      <c r="AI1736" s="280"/>
      <c r="AJ1736" s="280"/>
      <c r="AK1736" s="280"/>
      <c r="AL1736" s="280"/>
      <c r="AM1736" s="280"/>
    </row>
    <row r="1737" spans="1:39" s="278" customFormat="1" ht="67.5" customHeight="1">
      <c r="A1737" s="218">
        <v>193</v>
      </c>
      <c r="B1737" s="279"/>
      <c r="C1737" s="219" t="s">
        <v>3980</v>
      </c>
      <c r="D1737" s="219" t="s">
        <v>3981</v>
      </c>
      <c r="E1737" s="220" t="s">
        <v>3982</v>
      </c>
      <c r="F1737" s="220" t="s">
        <v>3983</v>
      </c>
      <c r="G1737" s="221" t="s">
        <v>3984</v>
      </c>
      <c r="H1737" s="222">
        <v>10000</v>
      </c>
      <c r="I1737" s="218"/>
      <c r="J1737" s="218"/>
      <c r="K1737" s="231" t="s">
        <v>3985</v>
      </c>
      <c r="L1737" s="224" t="s">
        <v>3986</v>
      </c>
      <c r="M1737" s="231"/>
      <c r="N1737" s="276"/>
      <c r="O1737" s="276"/>
      <c r="P1737" s="276"/>
      <c r="Q1737" s="276"/>
      <c r="R1737" s="276"/>
      <c r="S1737" s="276"/>
      <c r="T1737" s="276"/>
      <c r="U1737" s="276"/>
      <c r="V1737" s="276"/>
      <c r="W1737" s="276"/>
      <c r="X1737" s="276"/>
      <c r="Y1737" s="276"/>
      <c r="Z1737" s="276"/>
      <c r="AA1737" s="276"/>
      <c r="AB1737" s="276"/>
      <c r="AC1737" s="276"/>
      <c r="AD1737" s="276"/>
      <c r="AE1737" s="276"/>
      <c r="AF1737" s="276"/>
      <c r="AG1737" s="276"/>
      <c r="AH1737" s="276"/>
      <c r="AI1737" s="276"/>
      <c r="AJ1737" s="276"/>
      <c r="AK1737" s="276"/>
      <c r="AL1737" s="276"/>
      <c r="AM1737" s="276"/>
    </row>
    <row r="1738" spans="1:39" s="278" customFormat="1" ht="116.25" customHeight="1">
      <c r="A1738" s="217">
        <v>194</v>
      </c>
      <c r="B1738" s="279"/>
      <c r="C1738" s="219" t="s">
        <v>3987</v>
      </c>
      <c r="D1738" s="219" t="s">
        <v>3981</v>
      </c>
      <c r="E1738" s="220" t="s">
        <v>3988</v>
      </c>
      <c r="F1738" s="220" t="s">
        <v>3989</v>
      </c>
      <c r="G1738" s="221" t="s">
        <v>3990</v>
      </c>
      <c r="H1738" s="222">
        <v>393260</v>
      </c>
      <c r="I1738" s="218"/>
      <c r="J1738" s="218"/>
      <c r="K1738" s="231" t="s">
        <v>3260</v>
      </c>
      <c r="L1738" s="224" t="s">
        <v>3991</v>
      </c>
      <c r="M1738" s="231"/>
      <c r="N1738" s="276"/>
      <c r="O1738" s="276"/>
      <c r="P1738" s="276"/>
      <c r="Q1738" s="276"/>
      <c r="R1738" s="276"/>
      <c r="S1738" s="276"/>
      <c r="T1738" s="276"/>
      <c r="U1738" s="276"/>
      <c r="V1738" s="276"/>
      <c r="W1738" s="276"/>
      <c r="X1738" s="276"/>
      <c r="Y1738" s="276"/>
      <c r="Z1738" s="276"/>
      <c r="AA1738" s="276"/>
      <c r="AB1738" s="276"/>
      <c r="AC1738" s="276"/>
      <c r="AD1738" s="276"/>
      <c r="AE1738" s="276"/>
      <c r="AF1738" s="276"/>
      <c r="AG1738" s="276"/>
      <c r="AH1738" s="276"/>
      <c r="AI1738" s="276"/>
      <c r="AJ1738" s="276"/>
      <c r="AK1738" s="276"/>
      <c r="AL1738" s="276"/>
      <c r="AM1738" s="276"/>
    </row>
    <row r="1739" spans="1:39" s="278" customFormat="1" ht="92.25" customHeight="1">
      <c r="A1739" s="218">
        <v>195</v>
      </c>
      <c r="B1739" s="279"/>
      <c r="C1739" s="285" t="s">
        <v>3992</v>
      </c>
      <c r="D1739" s="285" t="s">
        <v>3981</v>
      </c>
      <c r="E1739" s="286" t="s">
        <v>3993</v>
      </c>
      <c r="F1739" s="286" t="s">
        <v>3994</v>
      </c>
      <c r="G1739" s="287" t="s">
        <v>3995</v>
      </c>
      <c r="H1739" s="288">
        <v>5700</v>
      </c>
      <c r="I1739" s="232"/>
      <c r="J1739" s="232"/>
      <c r="K1739" s="232" t="s">
        <v>2872</v>
      </c>
      <c r="L1739" s="224" t="s">
        <v>3996</v>
      </c>
      <c r="M1739" s="231"/>
      <c r="N1739" s="276"/>
      <c r="O1739" s="276"/>
      <c r="P1739" s="276"/>
      <c r="Q1739" s="276"/>
      <c r="R1739" s="276"/>
      <c r="S1739" s="276"/>
      <c r="T1739" s="276"/>
      <c r="U1739" s="276"/>
      <c r="V1739" s="276"/>
      <c r="W1739" s="276"/>
      <c r="X1739" s="276"/>
      <c r="Y1739" s="276"/>
      <c r="Z1739" s="276"/>
      <c r="AA1739" s="276"/>
      <c r="AB1739" s="276"/>
      <c r="AC1739" s="276"/>
      <c r="AD1739" s="276"/>
      <c r="AE1739" s="276"/>
      <c r="AF1739" s="276"/>
      <c r="AG1739" s="276"/>
      <c r="AH1739" s="276"/>
      <c r="AI1739" s="276"/>
      <c r="AJ1739" s="276"/>
      <c r="AK1739" s="276"/>
      <c r="AL1739" s="276"/>
      <c r="AM1739" s="276"/>
    </row>
    <row r="1740" spans="1:39" s="278" customFormat="1" ht="86.25" customHeight="1">
      <c r="A1740" s="217">
        <v>196</v>
      </c>
      <c r="B1740" s="279"/>
      <c r="C1740" s="219" t="s">
        <v>3997</v>
      </c>
      <c r="D1740" s="219" t="s">
        <v>3981</v>
      </c>
      <c r="E1740" s="220" t="s">
        <v>3998</v>
      </c>
      <c r="F1740" s="220" t="s">
        <v>3999</v>
      </c>
      <c r="G1740" s="221" t="s">
        <v>4000</v>
      </c>
      <c r="H1740" s="222">
        <v>25500</v>
      </c>
      <c r="I1740" s="218"/>
      <c r="J1740" s="218"/>
      <c r="K1740" s="218" t="s">
        <v>4001</v>
      </c>
      <c r="L1740" s="224" t="s">
        <v>4002</v>
      </c>
      <c r="M1740" s="231"/>
      <c r="N1740" s="276"/>
      <c r="O1740" s="276"/>
      <c r="P1740" s="276"/>
      <c r="Q1740" s="276"/>
      <c r="R1740" s="276"/>
      <c r="S1740" s="276"/>
      <c r="T1740" s="276"/>
      <c r="U1740" s="276"/>
      <c r="V1740" s="276"/>
      <c r="W1740" s="276"/>
      <c r="X1740" s="276"/>
      <c r="Y1740" s="276"/>
      <c r="Z1740" s="276"/>
      <c r="AA1740" s="276"/>
      <c r="AB1740" s="276"/>
      <c r="AC1740" s="276"/>
      <c r="AD1740" s="276"/>
      <c r="AE1740" s="276"/>
      <c r="AF1740" s="276"/>
      <c r="AG1740" s="276"/>
      <c r="AH1740" s="276"/>
      <c r="AI1740" s="276"/>
      <c r="AJ1740" s="276"/>
      <c r="AK1740" s="276"/>
      <c r="AL1740" s="276"/>
      <c r="AM1740" s="276"/>
    </row>
    <row r="1741" spans="1:39" s="278" customFormat="1" ht="92.25" customHeight="1">
      <c r="A1741" s="218">
        <v>197</v>
      </c>
      <c r="B1741" s="279"/>
      <c r="C1741" s="219" t="s">
        <v>4003</v>
      </c>
      <c r="D1741" s="219" t="s">
        <v>3981</v>
      </c>
      <c r="E1741" s="220" t="s">
        <v>4004</v>
      </c>
      <c r="F1741" s="220" t="s">
        <v>4005</v>
      </c>
      <c r="G1741" s="221" t="s">
        <v>4006</v>
      </c>
      <c r="H1741" s="222">
        <v>3200</v>
      </c>
      <c r="I1741" s="218"/>
      <c r="J1741" s="218"/>
      <c r="K1741" s="218" t="s">
        <v>2897</v>
      </c>
      <c r="L1741" s="224" t="s">
        <v>4007</v>
      </c>
      <c r="M1741" s="231"/>
      <c r="N1741" s="276"/>
      <c r="O1741" s="276"/>
      <c r="P1741" s="276"/>
      <c r="Q1741" s="276"/>
      <c r="R1741" s="276"/>
      <c r="S1741" s="276"/>
      <c r="T1741" s="276"/>
      <c r="U1741" s="276"/>
      <c r="V1741" s="276"/>
      <c r="W1741" s="276"/>
      <c r="X1741" s="276"/>
      <c r="Y1741" s="276"/>
      <c r="Z1741" s="276"/>
      <c r="AA1741" s="276"/>
      <c r="AB1741" s="276"/>
      <c r="AC1741" s="276"/>
      <c r="AD1741" s="276"/>
      <c r="AE1741" s="276"/>
      <c r="AF1741" s="276"/>
      <c r="AG1741" s="276"/>
      <c r="AH1741" s="276"/>
      <c r="AI1741" s="276"/>
      <c r="AJ1741" s="276"/>
      <c r="AK1741" s="276"/>
      <c r="AL1741" s="276"/>
      <c r="AM1741" s="276"/>
    </row>
    <row r="1742" spans="1:39" s="278" customFormat="1" ht="75.75" customHeight="1">
      <c r="A1742" s="217">
        <v>198</v>
      </c>
      <c r="B1742" s="279"/>
      <c r="C1742" s="219" t="s">
        <v>3980</v>
      </c>
      <c r="D1742" s="219" t="s">
        <v>3981</v>
      </c>
      <c r="E1742" s="220" t="s">
        <v>4008</v>
      </c>
      <c r="F1742" s="220" t="s">
        <v>4009</v>
      </c>
      <c r="G1742" s="221" t="s">
        <v>3703</v>
      </c>
      <c r="H1742" s="222">
        <v>8000</v>
      </c>
      <c r="I1742" s="218"/>
      <c r="J1742" s="218"/>
      <c r="K1742" s="218" t="s">
        <v>4010</v>
      </c>
      <c r="L1742" s="224" t="s">
        <v>4011</v>
      </c>
      <c r="M1742" s="231"/>
      <c r="N1742" s="276"/>
      <c r="O1742" s="276"/>
      <c r="P1742" s="276"/>
      <c r="Q1742" s="276"/>
      <c r="R1742" s="276"/>
      <c r="S1742" s="276"/>
      <c r="T1742" s="276"/>
      <c r="U1742" s="276"/>
      <c r="V1742" s="276"/>
      <c r="W1742" s="276"/>
      <c r="X1742" s="276"/>
      <c r="Y1742" s="276"/>
      <c r="Z1742" s="276"/>
      <c r="AA1742" s="276"/>
      <c r="AB1742" s="276"/>
      <c r="AC1742" s="276"/>
      <c r="AD1742" s="276"/>
      <c r="AE1742" s="276"/>
      <c r="AF1742" s="276"/>
      <c r="AG1742" s="276"/>
      <c r="AH1742" s="276"/>
      <c r="AI1742" s="276"/>
      <c r="AJ1742" s="276"/>
      <c r="AK1742" s="276"/>
      <c r="AL1742" s="276"/>
      <c r="AM1742" s="276"/>
    </row>
    <row r="1743" spans="1:39" s="278" customFormat="1" ht="54.75" customHeight="1">
      <c r="A1743" s="217">
        <v>199</v>
      </c>
      <c r="B1743" s="289"/>
      <c r="C1743" s="234" t="s">
        <v>4012</v>
      </c>
      <c r="D1743" s="234" t="s">
        <v>3974</v>
      </c>
      <c r="E1743" s="235" t="s">
        <v>4013</v>
      </c>
      <c r="F1743" s="235" t="s">
        <v>4014</v>
      </c>
      <c r="G1743" s="221" t="s">
        <v>4015</v>
      </c>
      <c r="H1743" s="236">
        <v>158022</v>
      </c>
      <c r="I1743" s="218"/>
      <c r="J1743" s="218"/>
      <c r="K1743" s="218" t="s">
        <v>4016</v>
      </c>
      <c r="L1743" s="224" t="s">
        <v>4017</v>
      </c>
      <c r="M1743" s="231"/>
      <c r="N1743" s="276"/>
      <c r="O1743" s="276"/>
      <c r="P1743" s="276"/>
      <c r="Q1743" s="276"/>
      <c r="R1743" s="276"/>
      <c r="S1743" s="276"/>
      <c r="T1743" s="276"/>
      <c r="U1743" s="276"/>
      <c r="V1743" s="276"/>
      <c r="W1743" s="276"/>
      <c r="X1743" s="276"/>
      <c r="Y1743" s="276"/>
      <c r="Z1743" s="276"/>
      <c r="AA1743" s="276"/>
      <c r="AB1743" s="276"/>
      <c r="AC1743" s="276"/>
      <c r="AD1743" s="276"/>
      <c r="AE1743" s="276"/>
      <c r="AF1743" s="276"/>
      <c r="AG1743" s="276"/>
      <c r="AH1743" s="276"/>
      <c r="AI1743" s="276"/>
      <c r="AJ1743" s="276"/>
      <c r="AK1743" s="276"/>
      <c r="AL1743" s="276"/>
      <c r="AM1743" s="276"/>
    </row>
    <row r="1744" spans="1:39" s="278" customFormat="1" ht="82.5" customHeight="1">
      <c r="A1744" s="218">
        <v>200</v>
      </c>
      <c r="B1744" s="289"/>
      <c r="C1744" s="219" t="s">
        <v>4018</v>
      </c>
      <c r="D1744" s="219" t="s">
        <v>4019</v>
      </c>
      <c r="E1744" s="220" t="s">
        <v>4020</v>
      </c>
      <c r="F1744" s="220" t="s">
        <v>4021</v>
      </c>
      <c r="G1744" s="221" t="s">
        <v>4022</v>
      </c>
      <c r="H1744" s="222">
        <v>594</v>
      </c>
      <c r="I1744" s="218"/>
      <c r="J1744" s="218"/>
      <c r="K1744" s="218" t="s">
        <v>2897</v>
      </c>
      <c r="L1744" s="224" t="s">
        <v>4023</v>
      </c>
      <c r="M1744" s="231"/>
      <c r="N1744" s="276"/>
      <c r="O1744" s="276"/>
      <c r="P1744" s="276"/>
      <c r="Q1744" s="276"/>
      <c r="R1744" s="276"/>
      <c r="S1744" s="276"/>
      <c r="T1744" s="276"/>
      <c r="U1744" s="276"/>
      <c r="V1744" s="276"/>
      <c r="W1744" s="276"/>
      <c r="X1744" s="276"/>
      <c r="Y1744" s="276"/>
      <c r="Z1744" s="276"/>
      <c r="AA1744" s="276"/>
      <c r="AB1744" s="276"/>
      <c r="AC1744" s="276"/>
      <c r="AD1744" s="276"/>
      <c r="AE1744" s="276"/>
      <c r="AF1744" s="276"/>
      <c r="AG1744" s="276"/>
      <c r="AH1744" s="276"/>
      <c r="AI1744" s="276"/>
      <c r="AJ1744" s="276"/>
      <c r="AK1744" s="276"/>
      <c r="AL1744" s="276"/>
      <c r="AM1744" s="276"/>
    </row>
    <row r="1745" spans="1:39" s="278" customFormat="1" ht="124.5" customHeight="1">
      <c r="A1745" s="217">
        <v>201</v>
      </c>
      <c r="B1745" s="289"/>
      <c r="C1745" s="219" t="s">
        <v>4024</v>
      </c>
      <c r="D1745" s="219" t="s">
        <v>4025</v>
      </c>
      <c r="E1745" s="220" t="s">
        <v>4026</v>
      </c>
      <c r="F1745" s="220" t="s">
        <v>4027</v>
      </c>
      <c r="G1745" s="221" t="s">
        <v>4028</v>
      </c>
      <c r="H1745" s="222">
        <v>32575</v>
      </c>
      <c r="I1745" s="218"/>
      <c r="J1745" s="218"/>
      <c r="K1745" s="218" t="s">
        <v>4029</v>
      </c>
      <c r="L1745" s="224" t="s">
        <v>4030</v>
      </c>
      <c r="M1745" s="231"/>
      <c r="N1745" s="276"/>
      <c r="O1745" s="276"/>
      <c r="P1745" s="276"/>
      <c r="Q1745" s="276"/>
      <c r="R1745" s="276"/>
      <c r="S1745" s="276"/>
      <c r="T1745" s="276"/>
      <c r="U1745" s="276"/>
      <c r="V1745" s="276"/>
      <c r="W1745" s="276"/>
      <c r="X1745" s="276"/>
      <c r="Y1745" s="276"/>
      <c r="Z1745" s="276"/>
      <c r="AA1745" s="276"/>
      <c r="AB1745" s="276"/>
      <c r="AC1745" s="276"/>
      <c r="AD1745" s="276"/>
      <c r="AE1745" s="276"/>
      <c r="AF1745" s="276"/>
      <c r="AG1745" s="276"/>
      <c r="AH1745" s="276"/>
      <c r="AI1745" s="276"/>
      <c r="AJ1745" s="276"/>
      <c r="AK1745" s="276"/>
      <c r="AL1745" s="276"/>
      <c r="AM1745" s="276"/>
    </row>
    <row r="1746" spans="1:39" s="278" customFormat="1" ht="86.25" customHeight="1">
      <c r="A1746" s="218">
        <v>202</v>
      </c>
      <c r="B1746" s="289"/>
      <c r="C1746" s="234" t="s">
        <v>4031</v>
      </c>
      <c r="D1746" s="234" t="s">
        <v>4019</v>
      </c>
      <c r="E1746" s="235" t="s">
        <v>4032</v>
      </c>
      <c r="F1746" s="235" t="s">
        <v>4033</v>
      </c>
      <c r="G1746" s="221" t="s">
        <v>4034</v>
      </c>
      <c r="H1746" s="236">
        <v>12200</v>
      </c>
      <c r="I1746" s="218"/>
      <c r="J1746" s="218"/>
      <c r="K1746" s="218" t="s">
        <v>4035</v>
      </c>
      <c r="L1746" s="224" t="s">
        <v>4036</v>
      </c>
      <c r="M1746" s="231"/>
      <c r="N1746" s="276"/>
      <c r="O1746" s="276"/>
      <c r="P1746" s="276"/>
      <c r="Q1746" s="276"/>
      <c r="R1746" s="276"/>
      <c r="S1746" s="276"/>
      <c r="T1746" s="276"/>
      <c r="U1746" s="276"/>
      <c r="V1746" s="276"/>
      <c r="W1746" s="276"/>
      <c r="X1746" s="276"/>
      <c r="Y1746" s="276"/>
      <c r="Z1746" s="276"/>
      <c r="AA1746" s="276"/>
      <c r="AB1746" s="276"/>
      <c r="AC1746" s="276"/>
      <c r="AD1746" s="276"/>
      <c r="AE1746" s="276"/>
      <c r="AF1746" s="276"/>
      <c r="AG1746" s="276"/>
      <c r="AH1746" s="276"/>
      <c r="AI1746" s="276"/>
      <c r="AJ1746" s="276"/>
      <c r="AK1746" s="276"/>
      <c r="AL1746" s="276"/>
      <c r="AM1746" s="276"/>
    </row>
    <row r="1747" spans="1:39" s="278" customFormat="1" ht="99" customHeight="1">
      <c r="A1747" s="217">
        <v>203</v>
      </c>
      <c r="B1747" s="289"/>
      <c r="C1747" s="219" t="s">
        <v>4037</v>
      </c>
      <c r="D1747" s="219" t="s">
        <v>4038</v>
      </c>
      <c r="E1747" s="220" t="s">
        <v>4039</v>
      </c>
      <c r="F1747" s="220" t="s">
        <v>4040</v>
      </c>
      <c r="G1747" s="221" t="s">
        <v>4041</v>
      </c>
      <c r="H1747" s="222">
        <v>11000</v>
      </c>
      <c r="I1747" s="218"/>
      <c r="J1747" s="218"/>
      <c r="K1747" s="218" t="s">
        <v>4042</v>
      </c>
      <c r="L1747" s="224" t="s">
        <v>4043</v>
      </c>
      <c r="M1747" s="231"/>
      <c r="N1747" s="276"/>
      <c r="O1747" s="276"/>
      <c r="P1747" s="276"/>
      <c r="Q1747" s="276"/>
      <c r="R1747" s="276"/>
      <c r="S1747" s="276"/>
      <c r="T1747" s="276"/>
      <c r="U1747" s="276"/>
      <c r="V1747" s="276"/>
      <c r="W1747" s="276"/>
      <c r="X1747" s="276"/>
      <c r="Y1747" s="276"/>
      <c r="Z1747" s="276"/>
      <c r="AA1747" s="276"/>
      <c r="AB1747" s="276"/>
      <c r="AC1747" s="276"/>
      <c r="AD1747" s="276"/>
      <c r="AE1747" s="276"/>
      <c r="AF1747" s="276"/>
      <c r="AG1747" s="276"/>
      <c r="AH1747" s="276"/>
      <c r="AI1747" s="276"/>
      <c r="AJ1747" s="276"/>
      <c r="AK1747" s="276"/>
      <c r="AL1747" s="276"/>
      <c r="AM1747" s="276"/>
    </row>
    <row r="1748" spans="1:39" s="278" customFormat="1" ht="101.25" customHeight="1">
      <c r="A1748" s="218">
        <v>204</v>
      </c>
      <c r="B1748" s="289"/>
      <c r="C1748" s="219" t="s">
        <v>4044</v>
      </c>
      <c r="D1748" s="290" t="s">
        <v>3688</v>
      </c>
      <c r="E1748" s="220" t="s">
        <v>4045</v>
      </c>
      <c r="F1748" s="220" t="s">
        <v>4046</v>
      </c>
      <c r="G1748" s="221" t="s">
        <v>4047</v>
      </c>
      <c r="H1748" s="222">
        <v>7200</v>
      </c>
      <c r="I1748" s="218"/>
      <c r="J1748" s="218"/>
      <c r="K1748" s="218" t="s">
        <v>2872</v>
      </c>
      <c r="L1748" s="224" t="s">
        <v>4048</v>
      </c>
      <c r="M1748" s="231"/>
      <c r="N1748" s="276"/>
      <c r="O1748" s="276"/>
      <c r="P1748" s="276"/>
      <c r="Q1748" s="276"/>
      <c r="R1748" s="276"/>
      <c r="S1748" s="276"/>
      <c r="T1748" s="276"/>
      <c r="U1748" s="276"/>
      <c r="V1748" s="276"/>
      <c r="W1748" s="276"/>
      <c r="X1748" s="276"/>
      <c r="Y1748" s="276"/>
      <c r="Z1748" s="276"/>
      <c r="AA1748" s="276"/>
      <c r="AB1748" s="276"/>
      <c r="AC1748" s="276"/>
      <c r="AD1748" s="276"/>
      <c r="AE1748" s="276"/>
      <c r="AF1748" s="276"/>
      <c r="AG1748" s="276"/>
      <c r="AH1748" s="276"/>
      <c r="AI1748" s="276"/>
      <c r="AJ1748" s="276"/>
      <c r="AK1748" s="276"/>
      <c r="AL1748" s="276"/>
      <c r="AM1748" s="276"/>
    </row>
    <row r="1749" spans="1:39" s="281" customFormat="1" ht="85.5" customHeight="1">
      <c r="A1749" s="217">
        <v>205</v>
      </c>
      <c r="B1749" s="289"/>
      <c r="C1749" s="219" t="s">
        <v>4049</v>
      </c>
      <c r="D1749" s="219" t="s">
        <v>4050</v>
      </c>
      <c r="E1749" s="220" t="s">
        <v>4051</v>
      </c>
      <c r="F1749" s="220" t="s">
        <v>4052</v>
      </c>
      <c r="G1749" s="221" t="s">
        <v>4053</v>
      </c>
      <c r="H1749" s="222">
        <v>6069</v>
      </c>
      <c r="I1749" s="218"/>
      <c r="J1749" s="218"/>
      <c r="K1749" s="218" t="s">
        <v>2885</v>
      </c>
      <c r="L1749" s="224" t="s">
        <v>4054</v>
      </c>
      <c r="M1749" s="231"/>
      <c r="N1749" s="280"/>
      <c r="O1749" s="280"/>
      <c r="P1749" s="280"/>
      <c r="Q1749" s="280"/>
      <c r="R1749" s="280"/>
      <c r="S1749" s="280"/>
      <c r="T1749" s="280"/>
      <c r="U1749" s="280"/>
      <c r="V1749" s="280"/>
      <c r="W1749" s="280"/>
      <c r="X1749" s="280"/>
      <c r="Y1749" s="280"/>
      <c r="Z1749" s="280"/>
      <c r="AA1749" s="280"/>
      <c r="AB1749" s="280"/>
      <c r="AC1749" s="280"/>
      <c r="AD1749" s="280"/>
      <c r="AE1749" s="280"/>
      <c r="AF1749" s="280"/>
      <c r="AG1749" s="280"/>
      <c r="AH1749" s="280"/>
      <c r="AI1749" s="280"/>
      <c r="AJ1749" s="280"/>
      <c r="AK1749" s="280"/>
      <c r="AL1749" s="280"/>
      <c r="AM1749" s="280"/>
    </row>
    <row r="1750" spans="1:39" s="281" customFormat="1" ht="89.25" customHeight="1">
      <c r="A1750" s="218">
        <v>206</v>
      </c>
      <c r="B1750" s="289"/>
      <c r="C1750" s="234" t="s">
        <v>4055</v>
      </c>
      <c r="D1750" s="234" t="s">
        <v>4056</v>
      </c>
      <c r="E1750" s="235" t="s">
        <v>4051</v>
      </c>
      <c r="F1750" s="235" t="s">
        <v>4057</v>
      </c>
      <c r="G1750" s="237" t="s">
        <v>4058</v>
      </c>
      <c r="H1750" s="236">
        <v>8201</v>
      </c>
      <c r="I1750" s="218"/>
      <c r="J1750" s="218"/>
      <c r="K1750" s="218" t="s">
        <v>2897</v>
      </c>
      <c r="L1750" s="224" t="s">
        <v>4059</v>
      </c>
      <c r="M1750" s="231"/>
      <c r="N1750" s="280"/>
      <c r="O1750" s="280"/>
      <c r="P1750" s="280"/>
      <c r="Q1750" s="280"/>
      <c r="R1750" s="280"/>
      <c r="S1750" s="280"/>
      <c r="T1750" s="280"/>
      <c r="U1750" s="280"/>
      <c r="V1750" s="280"/>
      <c r="W1750" s="280"/>
      <c r="X1750" s="280"/>
      <c r="Y1750" s="280"/>
      <c r="Z1750" s="280"/>
      <c r="AA1750" s="280"/>
      <c r="AB1750" s="280"/>
      <c r="AC1750" s="280"/>
      <c r="AD1750" s="280"/>
      <c r="AE1750" s="280"/>
      <c r="AF1750" s="280"/>
      <c r="AG1750" s="280"/>
      <c r="AH1750" s="280"/>
      <c r="AI1750" s="280"/>
      <c r="AJ1750" s="280"/>
      <c r="AK1750" s="280"/>
      <c r="AL1750" s="280"/>
      <c r="AM1750" s="280"/>
    </row>
    <row r="1751" spans="1:39" s="281" customFormat="1" ht="97.5" customHeight="1">
      <c r="A1751" s="217">
        <v>207</v>
      </c>
      <c r="B1751" s="289"/>
      <c r="C1751" s="234" t="s">
        <v>4060</v>
      </c>
      <c r="D1751" s="234" t="s">
        <v>4061</v>
      </c>
      <c r="E1751" s="235" t="s">
        <v>4062</v>
      </c>
      <c r="F1751" s="235" t="s">
        <v>4063</v>
      </c>
      <c r="G1751" s="237" t="s">
        <v>4064</v>
      </c>
      <c r="H1751" s="236">
        <v>433</v>
      </c>
      <c r="I1751" s="218"/>
      <c r="J1751" s="218"/>
      <c r="K1751" s="231" t="s">
        <v>3935</v>
      </c>
      <c r="L1751" s="224" t="s">
        <v>4065</v>
      </c>
      <c r="M1751" s="231"/>
      <c r="N1751" s="280"/>
      <c r="O1751" s="280"/>
      <c r="P1751" s="280"/>
      <c r="Q1751" s="280"/>
      <c r="R1751" s="280"/>
      <c r="S1751" s="280"/>
      <c r="T1751" s="280"/>
      <c r="U1751" s="280"/>
      <c r="V1751" s="280"/>
      <c r="W1751" s="280"/>
      <c r="X1751" s="280"/>
      <c r="Y1751" s="280"/>
      <c r="Z1751" s="280"/>
      <c r="AA1751" s="280"/>
      <c r="AB1751" s="280"/>
      <c r="AC1751" s="280"/>
      <c r="AD1751" s="280"/>
      <c r="AE1751" s="280"/>
      <c r="AF1751" s="280"/>
      <c r="AG1751" s="280"/>
      <c r="AH1751" s="280"/>
      <c r="AI1751" s="280"/>
      <c r="AJ1751" s="280"/>
      <c r="AK1751" s="280"/>
      <c r="AL1751" s="280"/>
      <c r="AM1751" s="280"/>
    </row>
    <row r="1752" spans="1:39" s="281" customFormat="1" ht="163.5" customHeight="1">
      <c r="A1752" s="218">
        <v>208</v>
      </c>
      <c r="B1752" s="289"/>
      <c r="C1752" s="219" t="s">
        <v>4066</v>
      </c>
      <c r="D1752" s="219" t="s">
        <v>4067</v>
      </c>
      <c r="E1752" s="220" t="s">
        <v>4068</v>
      </c>
      <c r="F1752" s="220" t="s">
        <v>4069</v>
      </c>
      <c r="G1752" s="237" t="s">
        <v>4070</v>
      </c>
      <c r="H1752" s="222">
        <v>3000</v>
      </c>
      <c r="I1752" s="218"/>
      <c r="J1752" s="218"/>
      <c r="K1752" s="218" t="s">
        <v>2897</v>
      </c>
      <c r="L1752" s="224" t="s">
        <v>4071</v>
      </c>
      <c r="M1752" s="231"/>
      <c r="N1752" s="280"/>
      <c r="O1752" s="280"/>
      <c r="P1752" s="280"/>
      <c r="Q1752" s="280"/>
      <c r="R1752" s="280"/>
      <c r="S1752" s="280"/>
      <c r="T1752" s="280"/>
      <c r="U1752" s="280"/>
      <c r="V1752" s="280"/>
      <c r="W1752" s="280"/>
      <c r="X1752" s="280"/>
      <c r="Y1752" s="280"/>
      <c r="Z1752" s="280"/>
      <c r="AA1752" s="280"/>
      <c r="AB1752" s="280"/>
      <c r="AC1752" s="280"/>
      <c r="AD1752" s="280"/>
      <c r="AE1752" s="280"/>
      <c r="AF1752" s="280"/>
      <c r="AG1752" s="280"/>
      <c r="AH1752" s="280"/>
      <c r="AI1752" s="280"/>
      <c r="AJ1752" s="280"/>
      <c r="AK1752" s="280"/>
      <c r="AL1752" s="280"/>
      <c r="AM1752" s="280"/>
    </row>
    <row r="1753" spans="1:39" s="281" customFormat="1" ht="130.5" customHeight="1">
      <c r="A1753" s="217">
        <v>209</v>
      </c>
      <c r="B1753" s="289"/>
      <c r="C1753" s="219" t="s">
        <v>4072</v>
      </c>
      <c r="D1753" s="219" t="s">
        <v>4067</v>
      </c>
      <c r="E1753" s="220" t="s">
        <v>4073</v>
      </c>
      <c r="F1753" s="220" t="s">
        <v>4074</v>
      </c>
      <c r="G1753" s="237" t="s">
        <v>4070</v>
      </c>
      <c r="H1753" s="222">
        <v>3000</v>
      </c>
      <c r="I1753" s="218"/>
      <c r="J1753" s="218"/>
      <c r="K1753" s="226" t="s">
        <v>2897</v>
      </c>
      <c r="L1753" s="224" t="s">
        <v>4075</v>
      </c>
      <c r="M1753" s="231"/>
      <c r="N1753" s="280"/>
      <c r="O1753" s="280"/>
      <c r="P1753" s="280"/>
      <c r="Q1753" s="280"/>
      <c r="R1753" s="280"/>
      <c r="S1753" s="280"/>
      <c r="T1753" s="280"/>
      <c r="U1753" s="280"/>
      <c r="V1753" s="280"/>
      <c r="W1753" s="280"/>
      <c r="X1753" s="280"/>
      <c r="Y1753" s="280"/>
      <c r="Z1753" s="280"/>
      <c r="AA1753" s="280"/>
      <c r="AB1753" s="280"/>
      <c r="AC1753" s="280"/>
      <c r="AD1753" s="280"/>
      <c r="AE1753" s="280"/>
      <c r="AF1753" s="280"/>
      <c r="AG1753" s="280"/>
      <c r="AH1753" s="280"/>
      <c r="AI1753" s="280"/>
      <c r="AJ1753" s="280"/>
      <c r="AK1753" s="280"/>
      <c r="AL1753" s="280"/>
      <c r="AM1753" s="280"/>
    </row>
    <row r="1754" spans="1:39" s="281" customFormat="1" ht="123.75" customHeight="1">
      <c r="A1754" s="217">
        <v>210</v>
      </c>
      <c r="B1754" s="289"/>
      <c r="C1754" s="234" t="s">
        <v>4076</v>
      </c>
      <c r="D1754" s="234" t="s">
        <v>4077</v>
      </c>
      <c r="E1754" s="235" t="s">
        <v>4078</v>
      </c>
      <c r="F1754" s="235" t="s">
        <v>4079</v>
      </c>
      <c r="G1754" s="237" t="s">
        <v>4080</v>
      </c>
      <c r="H1754" s="236">
        <v>2232</v>
      </c>
      <c r="I1754" s="218"/>
      <c r="J1754" s="218"/>
      <c r="K1754" s="231" t="s">
        <v>4081</v>
      </c>
      <c r="L1754" s="224" t="s">
        <v>4082</v>
      </c>
      <c r="M1754" s="231"/>
      <c r="N1754" s="280"/>
      <c r="O1754" s="280"/>
      <c r="P1754" s="280"/>
      <c r="Q1754" s="280"/>
      <c r="R1754" s="280"/>
      <c r="S1754" s="280"/>
      <c r="T1754" s="280"/>
      <c r="U1754" s="280"/>
      <c r="V1754" s="280"/>
      <c r="W1754" s="280"/>
      <c r="X1754" s="280"/>
      <c r="Y1754" s="280"/>
      <c r="Z1754" s="280"/>
      <c r="AA1754" s="280"/>
      <c r="AB1754" s="280"/>
      <c r="AC1754" s="280"/>
      <c r="AD1754" s="280"/>
      <c r="AE1754" s="280"/>
      <c r="AF1754" s="280"/>
      <c r="AG1754" s="280"/>
      <c r="AH1754" s="280"/>
      <c r="AI1754" s="280"/>
      <c r="AJ1754" s="280"/>
      <c r="AK1754" s="280"/>
      <c r="AL1754" s="280"/>
      <c r="AM1754" s="280"/>
    </row>
    <row r="1755" spans="1:39" s="281" customFormat="1" ht="54.75" customHeight="1">
      <c r="A1755" s="218">
        <v>211</v>
      </c>
      <c r="B1755" s="289"/>
      <c r="C1755" s="234" t="s">
        <v>4083</v>
      </c>
      <c r="D1755" s="234" t="s">
        <v>4084</v>
      </c>
      <c r="E1755" s="235" t="s">
        <v>4085</v>
      </c>
      <c r="F1755" s="235" t="s">
        <v>4086</v>
      </c>
      <c r="G1755" s="237" t="s">
        <v>4087</v>
      </c>
      <c r="H1755" s="236">
        <v>4700</v>
      </c>
      <c r="I1755" s="218"/>
      <c r="J1755" s="218"/>
      <c r="K1755" s="231" t="s">
        <v>3260</v>
      </c>
      <c r="L1755" s="224" t="s">
        <v>4088</v>
      </c>
      <c r="M1755" s="231"/>
      <c r="N1755" s="280"/>
      <c r="O1755" s="280"/>
      <c r="P1755" s="280"/>
      <c r="Q1755" s="280"/>
      <c r="R1755" s="280"/>
      <c r="S1755" s="280"/>
      <c r="T1755" s="280"/>
      <c r="U1755" s="280"/>
      <c r="V1755" s="280"/>
      <c r="W1755" s="280"/>
      <c r="X1755" s="280"/>
      <c r="Y1755" s="280"/>
      <c r="Z1755" s="280"/>
      <c r="AA1755" s="280"/>
      <c r="AB1755" s="280"/>
      <c r="AC1755" s="280"/>
      <c r="AD1755" s="280"/>
      <c r="AE1755" s="280"/>
      <c r="AF1755" s="280"/>
      <c r="AG1755" s="280"/>
      <c r="AH1755" s="280"/>
      <c r="AI1755" s="280"/>
      <c r="AJ1755" s="280"/>
      <c r="AK1755" s="280"/>
      <c r="AL1755" s="280"/>
      <c r="AM1755" s="280"/>
    </row>
    <row r="1756" spans="1:39" s="281" customFormat="1" ht="93" customHeight="1">
      <c r="A1756" s="217">
        <v>212</v>
      </c>
      <c r="B1756" s="289"/>
      <c r="C1756" s="219" t="s">
        <v>4089</v>
      </c>
      <c r="D1756" s="219" t="s">
        <v>4090</v>
      </c>
      <c r="E1756" s="220" t="s">
        <v>4091</v>
      </c>
      <c r="F1756" s="220" t="s">
        <v>4092</v>
      </c>
      <c r="G1756" s="237" t="s">
        <v>4093</v>
      </c>
      <c r="H1756" s="222">
        <v>3200</v>
      </c>
      <c r="I1756" s="218"/>
      <c r="J1756" s="218"/>
      <c r="K1756" s="241" t="s">
        <v>4094</v>
      </c>
      <c r="L1756" s="224" t="s">
        <v>4095</v>
      </c>
      <c r="M1756" s="231"/>
      <c r="N1756" s="280"/>
      <c r="O1756" s="280"/>
      <c r="P1756" s="280"/>
      <c r="Q1756" s="280"/>
      <c r="R1756" s="280"/>
      <c r="S1756" s="280"/>
      <c r="T1756" s="280"/>
      <c r="U1756" s="280"/>
      <c r="V1756" s="280"/>
      <c r="W1756" s="280"/>
      <c r="X1756" s="280"/>
      <c r="Y1756" s="280"/>
      <c r="Z1756" s="280"/>
      <c r="AA1756" s="280"/>
      <c r="AB1756" s="280"/>
      <c r="AC1756" s="280"/>
      <c r="AD1756" s="280"/>
      <c r="AE1756" s="280"/>
      <c r="AF1756" s="280"/>
      <c r="AG1756" s="280"/>
      <c r="AH1756" s="280"/>
      <c r="AI1756" s="280"/>
      <c r="AJ1756" s="280"/>
      <c r="AK1756" s="280"/>
      <c r="AL1756" s="280"/>
      <c r="AM1756" s="280"/>
    </row>
    <row r="1757" spans="1:39" s="281" customFormat="1" ht="87" customHeight="1">
      <c r="A1757" s="218">
        <v>213</v>
      </c>
      <c r="B1757" s="289"/>
      <c r="C1757" s="219" t="s">
        <v>4096</v>
      </c>
      <c r="D1757" s="219" t="s">
        <v>4097</v>
      </c>
      <c r="E1757" s="220" t="s">
        <v>4098</v>
      </c>
      <c r="F1757" s="220" t="s">
        <v>4099</v>
      </c>
      <c r="G1757" s="237" t="s">
        <v>4100</v>
      </c>
      <c r="H1757" s="222">
        <v>71267</v>
      </c>
      <c r="I1757" s="218"/>
      <c r="J1757" s="218"/>
      <c r="K1757" s="218" t="s">
        <v>2885</v>
      </c>
      <c r="L1757" s="224" t="s">
        <v>4101</v>
      </c>
      <c r="M1757" s="231"/>
      <c r="N1757" s="280"/>
      <c r="O1757" s="280"/>
      <c r="P1757" s="280"/>
      <c r="Q1757" s="280"/>
      <c r="R1757" s="280"/>
      <c r="S1757" s="280"/>
      <c r="T1757" s="280"/>
      <c r="U1757" s="280"/>
      <c r="V1757" s="280"/>
      <c r="W1757" s="280"/>
      <c r="X1757" s="280"/>
      <c r="Y1757" s="280"/>
      <c r="Z1757" s="280"/>
      <c r="AA1757" s="280"/>
      <c r="AB1757" s="280"/>
      <c r="AC1757" s="280"/>
      <c r="AD1757" s="280"/>
      <c r="AE1757" s="280"/>
      <c r="AF1757" s="280"/>
      <c r="AG1757" s="280"/>
      <c r="AH1757" s="280"/>
      <c r="AI1757" s="280"/>
      <c r="AJ1757" s="280"/>
      <c r="AK1757" s="280"/>
      <c r="AL1757" s="280"/>
      <c r="AM1757" s="280"/>
    </row>
    <row r="1758" spans="1:39" s="281" customFormat="1" ht="98.25" customHeight="1">
      <c r="A1758" s="217">
        <v>214</v>
      </c>
      <c r="B1758" s="289"/>
      <c r="C1758" s="234" t="s">
        <v>4102</v>
      </c>
      <c r="D1758" s="234" t="s">
        <v>4103</v>
      </c>
      <c r="E1758" s="235" t="s">
        <v>4104</v>
      </c>
      <c r="F1758" s="235" t="s">
        <v>4105</v>
      </c>
      <c r="G1758" s="243" t="s">
        <v>4106</v>
      </c>
      <c r="H1758" s="236">
        <v>5400</v>
      </c>
      <c r="I1758" s="226"/>
      <c r="J1758" s="226"/>
      <c r="K1758" s="244" t="s">
        <v>4010</v>
      </c>
      <c r="L1758" s="224" t="s">
        <v>4107</v>
      </c>
      <c r="M1758" s="231"/>
      <c r="N1758" s="280"/>
      <c r="O1758" s="280"/>
      <c r="P1758" s="280"/>
      <c r="Q1758" s="280"/>
      <c r="R1758" s="280"/>
      <c r="S1758" s="280"/>
      <c r="T1758" s="280"/>
      <c r="U1758" s="280"/>
      <c r="V1758" s="280"/>
      <c r="W1758" s="280"/>
      <c r="X1758" s="280"/>
      <c r="Y1758" s="280"/>
      <c r="Z1758" s="280"/>
      <c r="AA1758" s="280"/>
      <c r="AB1758" s="280"/>
      <c r="AC1758" s="280"/>
      <c r="AD1758" s="280"/>
      <c r="AE1758" s="280"/>
      <c r="AF1758" s="280"/>
      <c r="AG1758" s="280"/>
      <c r="AH1758" s="280"/>
      <c r="AI1758" s="280"/>
      <c r="AJ1758" s="280"/>
      <c r="AK1758" s="280"/>
      <c r="AL1758" s="280"/>
      <c r="AM1758" s="280"/>
    </row>
    <row r="1759" spans="1:39" s="281" customFormat="1" ht="85.5" customHeight="1">
      <c r="A1759" s="218">
        <v>215</v>
      </c>
      <c r="B1759" s="289"/>
      <c r="C1759" s="219" t="s">
        <v>4108</v>
      </c>
      <c r="D1759" s="219" t="s">
        <v>4109</v>
      </c>
      <c r="E1759" s="220" t="s">
        <v>4110</v>
      </c>
      <c r="F1759" s="220" t="s">
        <v>4111</v>
      </c>
      <c r="G1759" s="243" t="s">
        <v>4112</v>
      </c>
      <c r="H1759" s="222">
        <v>2700</v>
      </c>
      <c r="I1759" s="226"/>
      <c r="J1759" s="226"/>
      <c r="K1759" s="244" t="s">
        <v>2897</v>
      </c>
      <c r="L1759" s="224" t="s">
        <v>4113</v>
      </c>
      <c r="M1759" s="231"/>
      <c r="N1759" s="280"/>
      <c r="O1759" s="280"/>
      <c r="P1759" s="280"/>
      <c r="Q1759" s="280"/>
      <c r="R1759" s="280"/>
      <c r="S1759" s="280"/>
      <c r="T1759" s="280"/>
      <c r="U1759" s="280"/>
      <c r="V1759" s="280"/>
      <c r="W1759" s="280"/>
      <c r="X1759" s="280"/>
      <c r="Y1759" s="280"/>
      <c r="Z1759" s="280"/>
      <c r="AA1759" s="280"/>
      <c r="AB1759" s="280"/>
      <c r="AC1759" s="280"/>
      <c r="AD1759" s="280"/>
      <c r="AE1759" s="280"/>
      <c r="AF1759" s="280"/>
      <c r="AG1759" s="280"/>
      <c r="AH1759" s="280"/>
      <c r="AI1759" s="280"/>
      <c r="AJ1759" s="280"/>
      <c r="AK1759" s="280"/>
      <c r="AL1759" s="280"/>
      <c r="AM1759" s="280"/>
    </row>
    <row r="1760" spans="1:39" s="281" customFormat="1" ht="93" customHeight="1">
      <c r="A1760" s="217">
        <v>216</v>
      </c>
      <c r="B1760" s="289"/>
      <c r="C1760" s="219" t="s">
        <v>4114</v>
      </c>
      <c r="D1760" s="219" t="s">
        <v>4115</v>
      </c>
      <c r="E1760" s="220" t="s">
        <v>4110</v>
      </c>
      <c r="F1760" s="220" t="s">
        <v>4116</v>
      </c>
      <c r="G1760" s="243" t="s">
        <v>4117</v>
      </c>
      <c r="H1760" s="222">
        <v>5000</v>
      </c>
      <c r="I1760" s="226"/>
      <c r="J1760" s="226"/>
      <c r="K1760" s="244" t="s">
        <v>4010</v>
      </c>
      <c r="L1760" s="224" t="s">
        <v>4118</v>
      </c>
      <c r="M1760" s="231"/>
      <c r="N1760" s="280"/>
      <c r="O1760" s="280"/>
      <c r="P1760" s="280"/>
      <c r="Q1760" s="280"/>
      <c r="R1760" s="280"/>
      <c r="S1760" s="280"/>
      <c r="T1760" s="280"/>
      <c r="U1760" s="280"/>
      <c r="V1760" s="280"/>
      <c r="W1760" s="280"/>
      <c r="X1760" s="280"/>
      <c r="Y1760" s="280"/>
      <c r="Z1760" s="280"/>
      <c r="AA1760" s="280"/>
      <c r="AB1760" s="280"/>
      <c r="AC1760" s="280"/>
      <c r="AD1760" s="280"/>
      <c r="AE1760" s="280"/>
      <c r="AF1760" s="280"/>
      <c r="AG1760" s="280"/>
      <c r="AH1760" s="280"/>
      <c r="AI1760" s="280"/>
      <c r="AJ1760" s="280"/>
      <c r="AK1760" s="280"/>
      <c r="AL1760" s="280"/>
      <c r="AM1760" s="280"/>
    </row>
    <row r="1761" spans="1:39" s="281" customFormat="1" ht="99.75" customHeight="1">
      <c r="A1761" s="218">
        <v>217</v>
      </c>
      <c r="B1761" s="289"/>
      <c r="C1761" s="219" t="s">
        <v>4119</v>
      </c>
      <c r="D1761" s="219" t="s">
        <v>4109</v>
      </c>
      <c r="E1761" s="220" t="s">
        <v>4110</v>
      </c>
      <c r="F1761" s="220" t="s">
        <v>4120</v>
      </c>
      <c r="G1761" s="243" t="s">
        <v>4121</v>
      </c>
      <c r="H1761" s="222">
        <v>5200</v>
      </c>
      <c r="I1761" s="226"/>
      <c r="J1761" s="226"/>
      <c r="K1761" s="244" t="s">
        <v>2872</v>
      </c>
      <c r="L1761" s="224" t="s">
        <v>4122</v>
      </c>
      <c r="M1761" s="231"/>
      <c r="N1761" s="280"/>
      <c r="O1761" s="280"/>
      <c r="P1761" s="280"/>
      <c r="Q1761" s="280"/>
      <c r="R1761" s="280"/>
      <c r="S1761" s="280"/>
      <c r="T1761" s="280"/>
      <c r="U1761" s="280"/>
      <c r="V1761" s="280"/>
      <c r="W1761" s="280"/>
      <c r="X1761" s="280"/>
      <c r="Y1761" s="280"/>
      <c r="Z1761" s="280"/>
      <c r="AA1761" s="280"/>
      <c r="AB1761" s="280"/>
      <c r="AC1761" s="280"/>
      <c r="AD1761" s="280"/>
      <c r="AE1761" s="280"/>
      <c r="AF1761" s="280"/>
      <c r="AG1761" s="280"/>
      <c r="AH1761" s="280"/>
      <c r="AI1761" s="280"/>
      <c r="AJ1761" s="280"/>
      <c r="AK1761" s="280"/>
      <c r="AL1761" s="280"/>
      <c r="AM1761" s="280"/>
    </row>
    <row r="1762" spans="1:39" s="281" customFormat="1" ht="87.75" customHeight="1">
      <c r="A1762" s="217">
        <v>218</v>
      </c>
      <c r="B1762" s="289"/>
      <c r="C1762" s="219" t="s">
        <v>4123</v>
      </c>
      <c r="D1762" s="219" t="s">
        <v>4109</v>
      </c>
      <c r="E1762" s="220" t="s">
        <v>4124</v>
      </c>
      <c r="F1762" s="220" t="s">
        <v>4125</v>
      </c>
      <c r="G1762" s="243" t="s">
        <v>4126</v>
      </c>
      <c r="H1762" s="222">
        <v>3000</v>
      </c>
      <c r="I1762" s="226"/>
      <c r="J1762" s="226"/>
      <c r="K1762" s="244" t="s">
        <v>4127</v>
      </c>
      <c r="L1762" s="224" t="s">
        <v>4128</v>
      </c>
      <c r="M1762" s="231"/>
      <c r="N1762" s="280"/>
      <c r="O1762" s="280"/>
      <c r="P1762" s="280"/>
      <c r="Q1762" s="280"/>
      <c r="R1762" s="280"/>
      <c r="S1762" s="280"/>
      <c r="T1762" s="280"/>
      <c r="U1762" s="280"/>
      <c r="V1762" s="280"/>
      <c r="W1762" s="280"/>
      <c r="X1762" s="280"/>
      <c r="Y1762" s="280"/>
      <c r="Z1762" s="280"/>
      <c r="AA1762" s="280"/>
      <c r="AB1762" s="280"/>
      <c r="AC1762" s="280"/>
      <c r="AD1762" s="280"/>
      <c r="AE1762" s="280"/>
      <c r="AF1762" s="280"/>
      <c r="AG1762" s="280"/>
      <c r="AH1762" s="280"/>
      <c r="AI1762" s="280"/>
      <c r="AJ1762" s="280"/>
      <c r="AK1762" s="280"/>
      <c r="AL1762" s="280"/>
      <c r="AM1762" s="280"/>
    </row>
    <row r="1763" spans="1:39" s="281" customFormat="1" ht="99" customHeight="1">
      <c r="A1763" s="218">
        <v>219</v>
      </c>
      <c r="B1763" s="289"/>
      <c r="C1763" s="219" t="s">
        <v>4129</v>
      </c>
      <c r="D1763" s="219" t="s">
        <v>4056</v>
      </c>
      <c r="E1763" s="220" t="s">
        <v>4130</v>
      </c>
      <c r="F1763" s="220" t="s">
        <v>4131</v>
      </c>
      <c r="G1763" s="243" t="s">
        <v>4132</v>
      </c>
      <c r="H1763" s="222">
        <v>3200</v>
      </c>
      <c r="I1763" s="226"/>
      <c r="J1763" s="226"/>
      <c r="K1763" s="244" t="s">
        <v>4133</v>
      </c>
      <c r="L1763" s="224" t="s">
        <v>4134</v>
      </c>
      <c r="M1763" s="231"/>
      <c r="N1763" s="280"/>
      <c r="O1763" s="280"/>
      <c r="P1763" s="280"/>
      <c r="Q1763" s="280"/>
      <c r="R1763" s="280"/>
      <c r="S1763" s="280"/>
      <c r="T1763" s="280"/>
      <c r="U1763" s="280"/>
      <c r="V1763" s="280"/>
      <c r="W1763" s="280"/>
      <c r="X1763" s="280"/>
      <c r="Y1763" s="280"/>
      <c r="Z1763" s="280"/>
      <c r="AA1763" s="280"/>
      <c r="AB1763" s="280"/>
      <c r="AC1763" s="280"/>
      <c r="AD1763" s="280"/>
      <c r="AE1763" s="280"/>
      <c r="AF1763" s="280"/>
      <c r="AG1763" s="280"/>
      <c r="AH1763" s="280"/>
      <c r="AI1763" s="280"/>
      <c r="AJ1763" s="280"/>
      <c r="AK1763" s="280"/>
      <c r="AL1763" s="280"/>
      <c r="AM1763" s="280"/>
    </row>
    <row r="1764" spans="1:39" s="281" customFormat="1" ht="91.5" customHeight="1">
      <c r="A1764" s="217">
        <v>220</v>
      </c>
      <c r="B1764" s="289"/>
      <c r="C1764" s="219" t="s">
        <v>1329</v>
      </c>
      <c r="D1764" s="219" t="s">
        <v>4135</v>
      </c>
      <c r="E1764" s="220" t="s">
        <v>4136</v>
      </c>
      <c r="F1764" s="220" t="s">
        <v>4137</v>
      </c>
      <c r="G1764" s="243" t="s">
        <v>4138</v>
      </c>
      <c r="H1764" s="222">
        <v>12200</v>
      </c>
      <c r="I1764" s="226"/>
      <c r="J1764" s="226"/>
      <c r="K1764" s="244" t="s">
        <v>4139</v>
      </c>
      <c r="L1764" s="224" t="s">
        <v>4140</v>
      </c>
      <c r="M1764" s="231"/>
      <c r="N1764" s="280"/>
      <c r="O1764" s="280"/>
      <c r="P1764" s="280"/>
      <c r="Q1764" s="280"/>
      <c r="R1764" s="280"/>
      <c r="S1764" s="280"/>
      <c r="T1764" s="280"/>
      <c r="U1764" s="280"/>
      <c r="V1764" s="280"/>
      <c r="W1764" s="280"/>
      <c r="X1764" s="280"/>
      <c r="Y1764" s="280"/>
      <c r="Z1764" s="280"/>
      <c r="AA1764" s="280"/>
      <c r="AB1764" s="280"/>
      <c r="AC1764" s="280"/>
      <c r="AD1764" s="280"/>
      <c r="AE1764" s="280"/>
      <c r="AF1764" s="280"/>
      <c r="AG1764" s="280"/>
      <c r="AH1764" s="280"/>
      <c r="AI1764" s="280"/>
      <c r="AJ1764" s="280"/>
      <c r="AK1764" s="280"/>
      <c r="AL1764" s="280"/>
      <c r="AM1764" s="280"/>
    </row>
    <row r="1765" spans="1:39" s="281" customFormat="1" ht="141" customHeight="1">
      <c r="A1765" s="217">
        <v>221</v>
      </c>
      <c r="B1765" s="289"/>
      <c r="C1765" s="219" t="s">
        <v>4141</v>
      </c>
      <c r="D1765" s="219" t="s">
        <v>4142</v>
      </c>
      <c r="E1765" s="220" t="s">
        <v>4143</v>
      </c>
      <c r="F1765" s="220" t="s">
        <v>4144</v>
      </c>
      <c r="G1765" s="243" t="s">
        <v>4145</v>
      </c>
      <c r="H1765" s="222">
        <v>3200</v>
      </c>
      <c r="I1765" s="226"/>
      <c r="J1765" s="226"/>
      <c r="K1765" s="244" t="s">
        <v>4042</v>
      </c>
      <c r="L1765" s="224" t="s">
        <v>4146</v>
      </c>
      <c r="M1765" s="231"/>
      <c r="N1765" s="280"/>
      <c r="O1765" s="280"/>
      <c r="P1765" s="280"/>
      <c r="Q1765" s="280"/>
      <c r="R1765" s="280"/>
      <c r="S1765" s="280"/>
      <c r="T1765" s="280"/>
      <c r="U1765" s="280"/>
      <c r="V1765" s="280"/>
      <c r="W1765" s="280"/>
      <c r="X1765" s="280"/>
      <c r="Y1765" s="280"/>
      <c r="Z1765" s="280"/>
      <c r="AA1765" s="280"/>
      <c r="AB1765" s="280"/>
      <c r="AC1765" s="280"/>
      <c r="AD1765" s="280"/>
      <c r="AE1765" s="280"/>
      <c r="AF1765" s="280"/>
      <c r="AG1765" s="280"/>
      <c r="AH1765" s="280"/>
      <c r="AI1765" s="280"/>
      <c r="AJ1765" s="280"/>
      <c r="AK1765" s="280"/>
      <c r="AL1765" s="280"/>
      <c r="AM1765" s="280"/>
    </row>
    <row r="1766" spans="1:39" s="281" customFormat="1" ht="136.5" customHeight="1">
      <c r="A1766" s="218">
        <v>222</v>
      </c>
      <c r="B1766" s="289"/>
      <c r="C1766" s="234" t="s">
        <v>4147</v>
      </c>
      <c r="D1766" s="234" t="s">
        <v>4148</v>
      </c>
      <c r="E1766" s="235" t="s">
        <v>4149</v>
      </c>
      <c r="F1766" s="235" t="s">
        <v>4150</v>
      </c>
      <c r="G1766" s="243" t="s">
        <v>4100</v>
      </c>
      <c r="H1766" s="236">
        <v>198257</v>
      </c>
      <c r="I1766" s="226"/>
      <c r="J1766" s="226"/>
      <c r="K1766" s="244" t="s">
        <v>4151</v>
      </c>
      <c r="L1766" s="224" t="s">
        <v>4152</v>
      </c>
      <c r="M1766" s="231"/>
      <c r="N1766" s="280"/>
      <c r="O1766" s="280"/>
      <c r="P1766" s="280"/>
      <c r="Q1766" s="280"/>
      <c r="R1766" s="280"/>
      <c r="S1766" s="280"/>
      <c r="T1766" s="280"/>
      <c r="U1766" s="280"/>
      <c r="V1766" s="280"/>
      <c r="W1766" s="280"/>
      <c r="X1766" s="280"/>
      <c r="Y1766" s="280"/>
      <c r="Z1766" s="280"/>
      <c r="AA1766" s="280"/>
      <c r="AB1766" s="280"/>
      <c r="AC1766" s="280"/>
      <c r="AD1766" s="280"/>
      <c r="AE1766" s="280"/>
      <c r="AF1766" s="280"/>
      <c r="AG1766" s="280"/>
      <c r="AH1766" s="280"/>
      <c r="AI1766" s="280"/>
      <c r="AJ1766" s="280"/>
      <c r="AK1766" s="280"/>
      <c r="AL1766" s="280"/>
      <c r="AM1766" s="280"/>
    </row>
    <row r="1767" spans="1:39" s="281" customFormat="1" ht="54.75" customHeight="1">
      <c r="A1767" s="217">
        <v>223</v>
      </c>
      <c r="B1767" s="291"/>
      <c r="C1767" s="234" t="s">
        <v>1829</v>
      </c>
      <c r="D1767" s="234" t="s">
        <v>4148</v>
      </c>
      <c r="E1767" s="235" t="s">
        <v>4153</v>
      </c>
      <c r="F1767" s="235" t="s">
        <v>4154</v>
      </c>
      <c r="G1767" s="243" t="s">
        <v>4145</v>
      </c>
      <c r="H1767" s="236">
        <v>3200</v>
      </c>
      <c r="I1767" s="226"/>
      <c r="J1767" s="226"/>
      <c r="K1767" s="244" t="s">
        <v>4155</v>
      </c>
      <c r="L1767" s="224" t="s">
        <v>4156</v>
      </c>
      <c r="M1767" s="231"/>
      <c r="N1767" s="280"/>
      <c r="O1767" s="280"/>
      <c r="P1767" s="280"/>
      <c r="Q1767" s="280"/>
      <c r="R1767" s="280"/>
      <c r="S1767" s="280"/>
      <c r="T1767" s="280"/>
      <c r="U1767" s="280"/>
      <c r="V1767" s="280"/>
      <c r="W1767" s="280"/>
      <c r="X1767" s="280"/>
      <c r="Y1767" s="280"/>
      <c r="Z1767" s="280"/>
      <c r="AA1767" s="280"/>
      <c r="AB1767" s="280"/>
      <c r="AC1767" s="280"/>
      <c r="AD1767" s="280"/>
      <c r="AE1767" s="280"/>
      <c r="AF1767" s="280"/>
      <c r="AG1767" s="280"/>
      <c r="AH1767" s="280"/>
      <c r="AI1767" s="280"/>
      <c r="AJ1767" s="280"/>
      <c r="AK1767" s="280"/>
      <c r="AL1767" s="280"/>
      <c r="AM1767" s="280"/>
    </row>
    <row r="1768" spans="1:39" s="281" customFormat="1" ht="90.75" customHeight="1">
      <c r="A1768" s="218">
        <v>224</v>
      </c>
      <c r="B1768" s="291"/>
      <c r="C1768" s="219" t="s">
        <v>4157</v>
      </c>
      <c r="D1768" s="219" t="s">
        <v>4158</v>
      </c>
      <c r="E1768" s="220" t="s">
        <v>4159</v>
      </c>
      <c r="F1768" s="220" t="s">
        <v>4160</v>
      </c>
      <c r="G1768" s="243" t="s">
        <v>4126</v>
      </c>
      <c r="H1768" s="222">
        <v>3000</v>
      </c>
      <c r="I1768" s="226"/>
      <c r="J1768" s="226"/>
      <c r="K1768" s="244" t="s">
        <v>2897</v>
      </c>
      <c r="L1768" s="224" t="s">
        <v>4161</v>
      </c>
      <c r="M1768" s="231"/>
      <c r="N1768" s="280"/>
      <c r="O1768" s="280"/>
      <c r="P1768" s="280"/>
      <c r="Q1768" s="280"/>
      <c r="R1768" s="280"/>
      <c r="S1768" s="280"/>
      <c r="T1768" s="280"/>
      <c r="U1768" s="280"/>
      <c r="V1768" s="280"/>
      <c r="W1768" s="280"/>
      <c r="X1768" s="280"/>
      <c r="Y1768" s="280"/>
      <c r="Z1768" s="280"/>
      <c r="AA1768" s="280"/>
      <c r="AB1768" s="280"/>
      <c r="AC1768" s="280"/>
      <c r="AD1768" s="280"/>
      <c r="AE1768" s="280"/>
      <c r="AF1768" s="280"/>
      <c r="AG1768" s="280"/>
      <c r="AH1768" s="280"/>
      <c r="AI1768" s="280"/>
      <c r="AJ1768" s="280"/>
      <c r="AK1768" s="280"/>
      <c r="AL1768" s="280"/>
      <c r="AM1768" s="280"/>
    </row>
    <row r="1769" spans="1:39" s="281" customFormat="1" ht="107.25" customHeight="1">
      <c r="A1769" s="217">
        <v>225</v>
      </c>
      <c r="B1769" s="291"/>
      <c r="C1769" s="219" t="s">
        <v>4162</v>
      </c>
      <c r="D1769" s="219" t="s">
        <v>4163</v>
      </c>
      <c r="E1769" s="220" t="s">
        <v>4164</v>
      </c>
      <c r="F1769" s="220" t="s">
        <v>4165</v>
      </c>
      <c r="G1769" s="221" t="s">
        <v>4166</v>
      </c>
      <c r="H1769" s="222">
        <v>12000</v>
      </c>
      <c r="I1769" s="218"/>
      <c r="J1769" s="218"/>
      <c r="K1769" s="218" t="s">
        <v>4167</v>
      </c>
      <c r="L1769" s="224" t="s">
        <v>4168</v>
      </c>
      <c r="M1769" s="231"/>
      <c r="N1769" s="280"/>
      <c r="O1769" s="280"/>
      <c r="P1769" s="280"/>
      <c r="Q1769" s="280"/>
      <c r="R1769" s="280"/>
      <c r="S1769" s="280"/>
      <c r="T1769" s="280"/>
      <c r="U1769" s="280"/>
      <c r="V1769" s="280"/>
      <c r="W1769" s="280"/>
      <c r="X1769" s="280"/>
      <c r="Y1769" s="280"/>
      <c r="Z1769" s="280"/>
      <c r="AA1769" s="280"/>
      <c r="AB1769" s="280"/>
      <c r="AC1769" s="280"/>
      <c r="AD1769" s="280"/>
      <c r="AE1769" s="280"/>
      <c r="AF1769" s="280"/>
      <c r="AG1769" s="280"/>
      <c r="AH1769" s="280"/>
      <c r="AI1769" s="280"/>
      <c r="AJ1769" s="280"/>
      <c r="AK1769" s="280"/>
      <c r="AL1769" s="280"/>
      <c r="AM1769" s="280"/>
    </row>
    <row r="1770" spans="1:39" s="281" customFormat="1" ht="80.25" customHeight="1">
      <c r="A1770" s="218">
        <v>226</v>
      </c>
      <c r="B1770" s="291"/>
      <c r="C1770" s="219" t="s">
        <v>4169</v>
      </c>
      <c r="D1770" s="219" t="s">
        <v>4170</v>
      </c>
      <c r="E1770" s="220" t="s">
        <v>4171</v>
      </c>
      <c r="F1770" s="220" t="s">
        <v>4172</v>
      </c>
      <c r="G1770" s="221" t="s">
        <v>4173</v>
      </c>
      <c r="H1770" s="222">
        <v>2900</v>
      </c>
      <c r="I1770" s="218"/>
      <c r="J1770" s="218"/>
      <c r="K1770" s="218" t="s">
        <v>2897</v>
      </c>
      <c r="L1770" s="224" t="s">
        <v>4174</v>
      </c>
      <c r="M1770" s="231"/>
      <c r="N1770" s="280"/>
      <c r="O1770" s="280"/>
      <c r="P1770" s="280"/>
      <c r="Q1770" s="280"/>
      <c r="R1770" s="280"/>
      <c r="S1770" s="280"/>
      <c r="T1770" s="280"/>
      <c r="U1770" s="280"/>
      <c r="V1770" s="280"/>
      <c r="W1770" s="280"/>
      <c r="X1770" s="280"/>
      <c r="Y1770" s="280"/>
      <c r="Z1770" s="280"/>
      <c r="AA1770" s="280"/>
      <c r="AB1770" s="280"/>
      <c r="AC1770" s="280"/>
      <c r="AD1770" s="280"/>
      <c r="AE1770" s="280"/>
      <c r="AF1770" s="280"/>
      <c r="AG1770" s="280"/>
      <c r="AH1770" s="280"/>
      <c r="AI1770" s="280"/>
      <c r="AJ1770" s="280"/>
      <c r="AK1770" s="280"/>
      <c r="AL1770" s="280"/>
      <c r="AM1770" s="280"/>
    </row>
    <row r="1771" spans="1:39" s="281" customFormat="1" ht="116.25" customHeight="1">
      <c r="A1771" s="217">
        <v>227</v>
      </c>
      <c r="B1771" s="291"/>
      <c r="C1771" s="219" t="s">
        <v>4175</v>
      </c>
      <c r="D1771" s="219" t="s">
        <v>4176</v>
      </c>
      <c r="E1771" s="220" t="s">
        <v>4171</v>
      </c>
      <c r="F1771" s="220" t="s">
        <v>4177</v>
      </c>
      <c r="G1771" s="221" t="s">
        <v>4145</v>
      </c>
      <c r="H1771" s="222">
        <v>3200</v>
      </c>
      <c r="I1771" s="218"/>
      <c r="J1771" s="218"/>
      <c r="K1771" s="223">
        <v>43744</v>
      </c>
      <c r="L1771" s="224" t="s">
        <v>4178</v>
      </c>
      <c r="M1771" s="231"/>
      <c r="N1771" s="280"/>
      <c r="O1771" s="280"/>
      <c r="P1771" s="280"/>
      <c r="Q1771" s="280"/>
      <c r="R1771" s="280"/>
      <c r="S1771" s="280"/>
      <c r="T1771" s="280"/>
      <c r="U1771" s="280"/>
      <c r="V1771" s="280"/>
      <c r="W1771" s="280"/>
      <c r="X1771" s="280"/>
      <c r="Y1771" s="280"/>
      <c r="Z1771" s="280"/>
      <c r="AA1771" s="280"/>
      <c r="AB1771" s="280"/>
      <c r="AC1771" s="280"/>
      <c r="AD1771" s="280"/>
      <c r="AE1771" s="280"/>
      <c r="AF1771" s="280"/>
      <c r="AG1771" s="280"/>
      <c r="AH1771" s="280"/>
      <c r="AI1771" s="280"/>
      <c r="AJ1771" s="280"/>
      <c r="AK1771" s="280"/>
      <c r="AL1771" s="280"/>
      <c r="AM1771" s="280"/>
    </row>
    <row r="1772" spans="1:39" s="281" customFormat="1" ht="111.75" customHeight="1">
      <c r="A1772" s="218">
        <v>228</v>
      </c>
      <c r="B1772" s="292"/>
      <c r="C1772" s="219" t="s">
        <v>4179</v>
      </c>
      <c r="D1772" s="219" t="s">
        <v>4180</v>
      </c>
      <c r="E1772" s="220" t="s">
        <v>4181</v>
      </c>
      <c r="F1772" s="220" t="s">
        <v>4182</v>
      </c>
      <c r="G1772" s="221" t="s">
        <v>4183</v>
      </c>
      <c r="H1772" s="222">
        <v>5000</v>
      </c>
      <c r="I1772" s="218"/>
      <c r="J1772" s="218"/>
      <c r="K1772" s="218" t="s">
        <v>3978</v>
      </c>
      <c r="L1772" s="224" t="s">
        <v>4184</v>
      </c>
      <c r="M1772" s="231"/>
      <c r="N1772" s="280"/>
      <c r="O1772" s="280"/>
      <c r="P1772" s="280"/>
      <c r="Q1772" s="280"/>
      <c r="R1772" s="280"/>
      <c r="S1772" s="280"/>
      <c r="T1772" s="280"/>
      <c r="U1772" s="280"/>
      <c r="V1772" s="280"/>
      <c r="W1772" s="280"/>
      <c r="X1772" s="280"/>
      <c r="Y1772" s="280"/>
      <c r="Z1772" s="280"/>
      <c r="AA1772" s="280"/>
      <c r="AB1772" s="280"/>
      <c r="AC1772" s="280"/>
      <c r="AD1772" s="280"/>
      <c r="AE1772" s="280"/>
      <c r="AF1772" s="280"/>
      <c r="AG1772" s="280"/>
      <c r="AH1772" s="280"/>
      <c r="AI1772" s="280"/>
      <c r="AJ1772" s="280"/>
      <c r="AK1772" s="280"/>
      <c r="AL1772" s="280"/>
      <c r="AM1772" s="280"/>
    </row>
    <row r="1773" spans="1:38" s="294" customFormat="1" ht="36.75" customHeight="1">
      <c r="A1773" s="217">
        <v>229</v>
      </c>
      <c r="B1773" s="292"/>
      <c r="C1773" s="219" t="s">
        <v>4185</v>
      </c>
      <c r="D1773" s="219" t="s">
        <v>4186</v>
      </c>
      <c r="E1773" s="220" t="s">
        <v>4187</v>
      </c>
      <c r="F1773" s="220" t="s">
        <v>4188</v>
      </c>
      <c r="G1773" s="245" t="s">
        <v>4189</v>
      </c>
      <c r="H1773" s="222">
        <v>2170</v>
      </c>
      <c r="I1773" s="218"/>
      <c r="J1773" s="218"/>
      <c r="K1773" s="218" t="s">
        <v>4190</v>
      </c>
      <c r="L1773" s="224" t="s">
        <v>4191</v>
      </c>
      <c r="M1773" s="231"/>
      <c r="N1773" s="293"/>
      <c r="O1773" s="293"/>
      <c r="P1773" s="293"/>
      <c r="Q1773" s="293"/>
      <c r="R1773" s="293"/>
      <c r="S1773" s="293"/>
      <c r="T1773" s="293"/>
      <c r="U1773" s="293"/>
      <c r="V1773" s="293"/>
      <c r="W1773" s="293"/>
      <c r="X1773" s="293"/>
      <c r="Y1773" s="293"/>
      <c r="Z1773" s="293"/>
      <c r="AA1773" s="293"/>
      <c r="AB1773" s="293"/>
      <c r="AC1773" s="293"/>
      <c r="AD1773" s="293"/>
      <c r="AE1773" s="293"/>
      <c r="AF1773" s="293"/>
      <c r="AG1773" s="293"/>
      <c r="AH1773" s="293"/>
      <c r="AI1773" s="293"/>
      <c r="AJ1773" s="293"/>
      <c r="AK1773" s="293"/>
      <c r="AL1773" s="293"/>
    </row>
    <row r="1774" spans="1:38" s="294" customFormat="1" ht="97.5" customHeight="1">
      <c r="A1774" s="218">
        <v>230</v>
      </c>
      <c r="B1774" s="292"/>
      <c r="C1774" s="219" t="s">
        <v>4192</v>
      </c>
      <c r="D1774" s="219" t="s">
        <v>4193</v>
      </c>
      <c r="E1774" s="220" t="s">
        <v>4194</v>
      </c>
      <c r="F1774" s="220" t="s">
        <v>4195</v>
      </c>
      <c r="G1774" s="245" t="s">
        <v>4196</v>
      </c>
      <c r="H1774" s="222">
        <v>1520</v>
      </c>
      <c r="I1774" s="218"/>
      <c r="J1774" s="218"/>
      <c r="K1774" s="218" t="s">
        <v>2897</v>
      </c>
      <c r="L1774" s="224" t="s">
        <v>4197</v>
      </c>
      <c r="M1774" s="231"/>
      <c r="N1774" s="293"/>
      <c r="O1774" s="293"/>
      <c r="P1774" s="293"/>
      <c r="Q1774" s="293"/>
      <c r="R1774" s="293"/>
      <c r="S1774" s="293"/>
      <c r="T1774" s="293"/>
      <c r="U1774" s="293"/>
      <c r="V1774" s="293"/>
      <c r="W1774" s="293"/>
      <c r="X1774" s="293"/>
      <c r="Y1774" s="293"/>
      <c r="Z1774" s="293"/>
      <c r="AA1774" s="293"/>
      <c r="AB1774" s="293"/>
      <c r="AC1774" s="293"/>
      <c r="AD1774" s="293"/>
      <c r="AE1774" s="293"/>
      <c r="AF1774" s="293"/>
      <c r="AG1774" s="293"/>
      <c r="AH1774" s="293"/>
      <c r="AI1774" s="293"/>
      <c r="AJ1774" s="293"/>
      <c r="AK1774" s="293"/>
      <c r="AL1774" s="293"/>
    </row>
    <row r="1775" spans="1:38" s="294" customFormat="1" ht="89.25" customHeight="1">
      <c r="A1775" s="217">
        <v>231</v>
      </c>
      <c r="B1775" s="292"/>
      <c r="C1775" s="219" t="s">
        <v>4198</v>
      </c>
      <c r="D1775" s="219" t="s">
        <v>4186</v>
      </c>
      <c r="E1775" s="220" t="s">
        <v>4199</v>
      </c>
      <c r="F1775" s="220" t="s">
        <v>4200</v>
      </c>
      <c r="G1775" s="245" t="s">
        <v>4201</v>
      </c>
      <c r="H1775" s="222">
        <v>2700</v>
      </c>
      <c r="I1775" s="218"/>
      <c r="J1775" s="218"/>
      <c r="K1775" s="218" t="s">
        <v>4094</v>
      </c>
      <c r="L1775" s="223" t="s">
        <v>4202</v>
      </c>
      <c r="M1775" s="231"/>
      <c r="N1775" s="293"/>
      <c r="O1775" s="293"/>
      <c r="P1775" s="293"/>
      <c r="Q1775" s="293"/>
      <c r="R1775" s="293"/>
      <c r="S1775" s="293"/>
      <c r="T1775" s="293"/>
      <c r="U1775" s="293"/>
      <c r="V1775" s="293"/>
      <c r="W1775" s="293"/>
      <c r="X1775" s="293"/>
      <c r="Y1775" s="293"/>
      <c r="Z1775" s="293"/>
      <c r="AA1775" s="293"/>
      <c r="AB1775" s="293"/>
      <c r="AC1775" s="293"/>
      <c r="AD1775" s="293"/>
      <c r="AE1775" s="293"/>
      <c r="AF1775" s="293"/>
      <c r="AG1775" s="293"/>
      <c r="AH1775" s="293"/>
      <c r="AI1775" s="293"/>
      <c r="AJ1775" s="293"/>
      <c r="AK1775" s="293"/>
      <c r="AL1775" s="293"/>
    </row>
    <row r="1776" spans="1:38" s="294" customFormat="1" ht="90" customHeight="1">
      <c r="A1776" s="217">
        <v>232</v>
      </c>
      <c r="B1776" s="292"/>
      <c r="C1776" s="219" t="s">
        <v>4203</v>
      </c>
      <c r="D1776" s="219" t="s">
        <v>4204</v>
      </c>
      <c r="E1776" s="220" t="s">
        <v>4205</v>
      </c>
      <c r="F1776" s="220" t="s">
        <v>4206</v>
      </c>
      <c r="G1776" s="245" t="s">
        <v>4207</v>
      </c>
      <c r="H1776" s="222">
        <v>3200</v>
      </c>
      <c r="I1776" s="218"/>
      <c r="J1776" s="218"/>
      <c r="K1776" s="218" t="s">
        <v>4151</v>
      </c>
      <c r="L1776" s="223" t="s">
        <v>4208</v>
      </c>
      <c r="M1776" s="231"/>
      <c r="N1776" s="293"/>
      <c r="O1776" s="293"/>
      <c r="P1776" s="293"/>
      <c r="Q1776" s="293"/>
      <c r="R1776" s="293"/>
      <c r="S1776" s="293"/>
      <c r="T1776" s="293"/>
      <c r="U1776" s="293"/>
      <c r="V1776" s="293"/>
      <c r="W1776" s="293"/>
      <c r="X1776" s="293"/>
      <c r="Y1776" s="293"/>
      <c r="Z1776" s="293"/>
      <c r="AA1776" s="293"/>
      <c r="AB1776" s="293"/>
      <c r="AC1776" s="293"/>
      <c r="AD1776" s="293"/>
      <c r="AE1776" s="293"/>
      <c r="AF1776" s="293"/>
      <c r="AG1776" s="293"/>
      <c r="AH1776" s="293"/>
      <c r="AI1776" s="293"/>
      <c r="AJ1776" s="293"/>
      <c r="AK1776" s="293"/>
      <c r="AL1776" s="293"/>
    </row>
    <row r="1777" spans="1:38" s="294" customFormat="1" ht="96.75" customHeight="1">
      <c r="A1777" s="218">
        <v>233</v>
      </c>
      <c r="B1777" s="292"/>
      <c r="C1777" s="219" t="s">
        <v>4209</v>
      </c>
      <c r="D1777" s="219" t="s">
        <v>4186</v>
      </c>
      <c r="E1777" s="220" t="s">
        <v>4205</v>
      </c>
      <c r="F1777" s="220" t="s">
        <v>4210</v>
      </c>
      <c r="G1777" s="245" t="s">
        <v>4211</v>
      </c>
      <c r="H1777" s="222">
        <v>6200</v>
      </c>
      <c r="I1777" s="218"/>
      <c r="J1777" s="218"/>
      <c r="K1777" s="218" t="s">
        <v>4151</v>
      </c>
      <c r="L1777" s="223" t="s">
        <v>4212</v>
      </c>
      <c r="M1777" s="231"/>
      <c r="N1777" s="293"/>
      <c r="O1777" s="293"/>
      <c r="P1777" s="293"/>
      <c r="Q1777" s="293"/>
      <c r="R1777" s="293"/>
      <c r="S1777" s="293"/>
      <c r="T1777" s="293"/>
      <c r="U1777" s="293"/>
      <c r="V1777" s="293"/>
      <c r="W1777" s="293"/>
      <c r="X1777" s="293"/>
      <c r="Y1777" s="293"/>
      <c r="Z1777" s="293"/>
      <c r="AA1777" s="293"/>
      <c r="AB1777" s="293"/>
      <c r="AC1777" s="293"/>
      <c r="AD1777" s="293"/>
      <c r="AE1777" s="293"/>
      <c r="AF1777" s="293"/>
      <c r="AG1777" s="293"/>
      <c r="AH1777" s="293"/>
      <c r="AI1777" s="293"/>
      <c r="AJ1777" s="293"/>
      <c r="AK1777" s="293"/>
      <c r="AL1777" s="293"/>
    </row>
    <row r="1778" spans="1:13" s="295" customFormat="1" ht="90.75" customHeight="1">
      <c r="A1778" s="217">
        <v>234</v>
      </c>
      <c r="B1778" s="292"/>
      <c r="C1778" s="219" t="s">
        <v>4213</v>
      </c>
      <c r="D1778" s="219" t="s">
        <v>4214</v>
      </c>
      <c r="E1778" s="220" t="s">
        <v>4205</v>
      </c>
      <c r="F1778" s="220" t="s">
        <v>4215</v>
      </c>
      <c r="G1778" s="245" t="s">
        <v>4216</v>
      </c>
      <c r="H1778" s="222">
        <v>6200</v>
      </c>
      <c r="I1778" s="218"/>
      <c r="J1778" s="218"/>
      <c r="K1778" s="218" t="s">
        <v>2885</v>
      </c>
      <c r="L1778" s="223" t="s">
        <v>4217</v>
      </c>
      <c r="M1778" s="292"/>
    </row>
    <row r="1779" spans="1:13" s="295" customFormat="1" ht="90.75" customHeight="1">
      <c r="A1779" s="218">
        <v>235</v>
      </c>
      <c r="B1779" s="292"/>
      <c r="C1779" s="219" t="s">
        <v>4218</v>
      </c>
      <c r="D1779" s="219" t="s">
        <v>3957</v>
      </c>
      <c r="E1779" s="220" t="s">
        <v>4219</v>
      </c>
      <c r="F1779" s="220" t="s">
        <v>4220</v>
      </c>
      <c r="G1779" s="237" t="s">
        <v>4221</v>
      </c>
      <c r="H1779" s="222">
        <v>5160</v>
      </c>
      <c r="I1779" s="218"/>
      <c r="J1779" s="218"/>
      <c r="K1779" s="223" t="s">
        <v>2897</v>
      </c>
      <c r="L1779" s="223" t="s">
        <v>4222</v>
      </c>
      <c r="M1779" s="292"/>
    </row>
    <row r="1780" spans="1:13" s="295" customFormat="1" ht="79.5" customHeight="1">
      <c r="A1780" s="217">
        <v>236</v>
      </c>
      <c r="B1780" s="292"/>
      <c r="C1780" s="219" t="s">
        <v>4223</v>
      </c>
      <c r="D1780" s="219" t="s">
        <v>4224</v>
      </c>
      <c r="E1780" s="220" t="s">
        <v>4225</v>
      </c>
      <c r="F1780" s="220" t="s">
        <v>4226</v>
      </c>
      <c r="G1780" s="237" t="s">
        <v>4227</v>
      </c>
      <c r="H1780" s="222">
        <v>5150</v>
      </c>
      <c r="I1780" s="218"/>
      <c r="J1780" s="218"/>
      <c r="K1780" s="223" t="s">
        <v>4016</v>
      </c>
      <c r="L1780" s="218" t="s">
        <v>4228</v>
      </c>
      <c r="M1780" s="292"/>
    </row>
    <row r="1781" spans="1:13" s="295" customFormat="1" ht="78.75" customHeight="1">
      <c r="A1781" s="218">
        <v>237</v>
      </c>
      <c r="B1781" s="292"/>
      <c r="C1781" s="219" t="s">
        <v>4229</v>
      </c>
      <c r="D1781" s="219" t="s">
        <v>4230</v>
      </c>
      <c r="E1781" s="220" t="s">
        <v>4231</v>
      </c>
      <c r="F1781" s="220" t="s">
        <v>4232</v>
      </c>
      <c r="G1781" s="237" t="s">
        <v>4233</v>
      </c>
      <c r="H1781" s="222">
        <v>4528</v>
      </c>
      <c r="I1781" s="247"/>
      <c r="J1781" s="247"/>
      <c r="K1781" s="248" t="s">
        <v>2897</v>
      </c>
      <c r="L1781" s="218" t="s">
        <v>4234</v>
      </c>
      <c r="M1781" s="292"/>
    </row>
    <row r="1782" spans="1:13" s="295" customFormat="1" ht="76.5" customHeight="1">
      <c r="A1782" s="217">
        <v>238</v>
      </c>
      <c r="B1782" s="296"/>
      <c r="C1782" s="219" t="s">
        <v>4235</v>
      </c>
      <c r="D1782" s="219" t="s">
        <v>4050</v>
      </c>
      <c r="E1782" s="220" t="s">
        <v>4236</v>
      </c>
      <c r="F1782" s="220" t="s">
        <v>4237</v>
      </c>
      <c r="G1782" s="237" t="s">
        <v>4238</v>
      </c>
      <c r="H1782" s="222">
        <v>6807</v>
      </c>
      <c r="I1782" s="247"/>
      <c r="J1782" s="247"/>
      <c r="K1782" s="249" t="s">
        <v>3935</v>
      </c>
      <c r="L1782" s="218" t="s">
        <v>4239</v>
      </c>
      <c r="M1782" s="292"/>
    </row>
    <row r="1783" spans="1:13" s="295" customFormat="1" ht="76.5" customHeight="1">
      <c r="A1783" s="218">
        <v>239</v>
      </c>
      <c r="B1783" s="297"/>
      <c r="C1783" s="282" t="s">
        <v>4240</v>
      </c>
      <c r="D1783" s="282" t="s">
        <v>4241</v>
      </c>
      <c r="E1783" s="283" t="s">
        <v>4242</v>
      </c>
      <c r="F1783" s="283" t="s">
        <v>4243</v>
      </c>
      <c r="G1783" s="298" t="s">
        <v>4244</v>
      </c>
      <c r="H1783" s="284">
        <v>837</v>
      </c>
      <c r="I1783" s="257"/>
      <c r="J1783" s="257"/>
      <c r="K1783" s="299"/>
      <c r="L1783" s="218"/>
      <c r="M1783" s="300"/>
    </row>
    <row r="1784" spans="1:13" s="295" customFormat="1" ht="76.5" customHeight="1">
      <c r="A1784" s="217">
        <v>240</v>
      </c>
      <c r="B1784" s="297"/>
      <c r="C1784" s="282" t="s">
        <v>4245</v>
      </c>
      <c r="D1784" s="282" t="s">
        <v>4246</v>
      </c>
      <c r="E1784" s="283" t="s">
        <v>4247</v>
      </c>
      <c r="F1784" s="283" t="s">
        <v>4248</v>
      </c>
      <c r="G1784" s="298" t="s">
        <v>4249</v>
      </c>
      <c r="H1784" s="284">
        <v>9500</v>
      </c>
      <c r="I1784" s="257"/>
      <c r="J1784" s="257"/>
      <c r="K1784" s="299"/>
      <c r="L1784" s="218"/>
      <c r="M1784" s="300"/>
    </row>
    <row r="1785" spans="1:13" s="295" customFormat="1" ht="76.5" customHeight="1">
      <c r="A1785" s="218">
        <v>241</v>
      </c>
      <c r="B1785" s="297"/>
      <c r="C1785" s="301" t="s">
        <v>4250</v>
      </c>
      <c r="D1785" s="282" t="s">
        <v>4251</v>
      </c>
      <c r="E1785" s="283" t="s">
        <v>4252</v>
      </c>
      <c r="F1785" s="283" t="s">
        <v>4253</v>
      </c>
      <c r="G1785" s="298" t="s">
        <v>4254</v>
      </c>
      <c r="H1785" s="284">
        <v>427037</v>
      </c>
      <c r="I1785" s="257"/>
      <c r="J1785" s="257"/>
      <c r="K1785" s="299"/>
      <c r="L1785" s="231"/>
      <c r="M1785" s="300"/>
    </row>
    <row r="1786" spans="1:13" s="295" customFormat="1" ht="76.5" customHeight="1">
      <c r="A1786" s="217">
        <v>242</v>
      </c>
      <c r="B1786" s="297"/>
      <c r="C1786" s="301" t="s">
        <v>2976</v>
      </c>
      <c r="D1786" s="282" t="s">
        <v>2977</v>
      </c>
      <c r="E1786" s="283" t="s">
        <v>4255</v>
      </c>
      <c r="F1786" s="283" t="s">
        <v>4256</v>
      </c>
      <c r="G1786" s="298" t="s">
        <v>4257</v>
      </c>
      <c r="H1786" s="284">
        <v>1</v>
      </c>
      <c r="I1786" s="257"/>
      <c r="J1786" s="257"/>
      <c r="K1786" s="299"/>
      <c r="L1786" s="231"/>
      <c r="M1786" s="300"/>
    </row>
    <row r="1787" spans="1:13" s="295" customFormat="1" ht="76.5" customHeight="1">
      <c r="A1787" s="217">
        <v>243</v>
      </c>
      <c r="B1787" s="297"/>
      <c r="C1787" s="301" t="s">
        <v>4258</v>
      </c>
      <c r="D1787" s="282" t="s">
        <v>4259</v>
      </c>
      <c r="E1787" s="283" t="s">
        <v>4260</v>
      </c>
      <c r="F1787" s="283" t="s">
        <v>4261</v>
      </c>
      <c r="G1787" s="298" t="s">
        <v>4262</v>
      </c>
      <c r="H1787" s="284">
        <v>400</v>
      </c>
      <c r="I1787" s="257"/>
      <c r="J1787" s="257"/>
      <c r="K1787" s="299"/>
      <c r="L1787" s="231"/>
      <c r="M1787" s="300"/>
    </row>
    <row r="1788" spans="1:13" s="295" customFormat="1" ht="76.5" customHeight="1">
      <c r="A1788" s="218">
        <v>244</v>
      </c>
      <c r="B1788" s="297"/>
      <c r="C1788" s="301" t="s">
        <v>4263</v>
      </c>
      <c r="D1788" s="282" t="s">
        <v>4264</v>
      </c>
      <c r="E1788" s="283" t="s">
        <v>4265</v>
      </c>
      <c r="F1788" s="283" t="s">
        <v>4266</v>
      </c>
      <c r="G1788" s="298" t="s">
        <v>4267</v>
      </c>
      <c r="H1788" s="284">
        <v>300</v>
      </c>
      <c r="I1788" s="257"/>
      <c r="J1788" s="257"/>
      <c r="K1788" s="299"/>
      <c r="L1788" s="231"/>
      <c r="M1788" s="300"/>
    </row>
    <row r="1789" spans="1:13" s="295" customFormat="1" ht="76.5" customHeight="1">
      <c r="A1789" s="217">
        <v>245</v>
      </c>
      <c r="B1789" s="297"/>
      <c r="C1789" s="301" t="s">
        <v>4268</v>
      </c>
      <c r="D1789" s="282" t="s">
        <v>4269</v>
      </c>
      <c r="E1789" s="283" t="s">
        <v>4270</v>
      </c>
      <c r="F1789" s="283" t="s">
        <v>4271</v>
      </c>
      <c r="G1789" s="298" t="s">
        <v>4272</v>
      </c>
      <c r="H1789" s="284">
        <v>13200</v>
      </c>
      <c r="I1789" s="257"/>
      <c r="J1789" s="257"/>
      <c r="K1789" s="299"/>
      <c r="L1789" s="231"/>
      <c r="M1789" s="300"/>
    </row>
    <row r="1790" spans="1:13" s="295" customFormat="1" ht="76.5" customHeight="1">
      <c r="A1790" s="218">
        <v>246</v>
      </c>
      <c r="B1790" s="297"/>
      <c r="C1790" s="301" t="s">
        <v>4273</v>
      </c>
      <c r="D1790" s="282" t="s">
        <v>4274</v>
      </c>
      <c r="E1790" s="283" t="s">
        <v>4275</v>
      </c>
      <c r="F1790" s="283" t="s">
        <v>4276</v>
      </c>
      <c r="G1790" s="298" t="s">
        <v>4277</v>
      </c>
      <c r="H1790" s="284">
        <v>2100</v>
      </c>
      <c r="I1790" s="257"/>
      <c r="J1790" s="257"/>
      <c r="K1790" s="299"/>
      <c r="L1790" s="231"/>
      <c r="M1790" s="300"/>
    </row>
    <row r="1791" spans="1:13" s="295" customFormat="1" ht="76.5" customHeight="1">
      <c r="A1791" s="230">
        <v>247</v>
      </c>
      <c r="B1791" s="297"/>
      <c r="C1791" s="301" t="s">
        <v>3835</v>
      </c>
      <c r="D1791" s="282" t="s">
        <v>3688</v>
      </c>
      <c r="E1791" s="283" t="s">
        <v>4278</v>
      </c>
      <c r="F1791" s="283" t="s">
        <v>4279</v>
      </c>
      <c r="G1791" s="298" t="s">
        <v>4280</v>
      </c>
      <c r="H1791" s="284">
        <v>800</v>
      </c>
      <c r="I1791" s="257"/>
      <c r="J1791" s="257"/>
      <c r="K1791" s="299"/>
      <c r="L1791" s="302"/>
      <c r="M1791" s="300"/>
    </row>
    <row r="1792" spans="1:13" s="295" customFormat="1" ht="76.5" customHeight="1">
      <c r="A1792" s="230">
        <v>248</v>
      </c>
      <c r="B1792" s="297"/>
      <c r="C1792" s="301" t="s">
        <v>4281</v>
      </c>
      <c r="D1792" s="282" t="s">
        <v>4282</v>
      </c>
      <c r="E1792" s="283" t="s">
        <v>4283</v>
      </c>
      <c r="F1792" s="283" t="s">
        <v>4284</v>
      </c>
      <c r="G1792" s="298" t="s">
        <v>4285</v>
      </c>
      <c r="H1792" s="284">
        <v>8690</v>
      </c>
      <c r="I1792" s="257"/>
      <c r="J1792" s="257"/>
      <c r="K1792" s="299"/>
      <c r="L1792" s="302"/>
      <c r="M1792" s="300"/>
    </row>
    <row r="1793" spans="1:13" s="295" customFormat="1" ht="43.5" customHeight="1">
      <c r="A1793" s="217">
        <v>249</v>
      </c>
      <c r="B1793" s="297"/>
      <c r="C1793" s="301" t="s">
        <v>1829</v>
      </c>
      <c r="D1793" s="282" t="s">
        <v>4286</v>
      </c>
      <c r="E1793" s="283" t="s">
        <v>4287</v>
      </c>
      <c r="F1793" s="283" t="s">
        <v>4288</v>
      </c>
      <c r="G1793" s="298" t="s">
        <v>4289</v>
      </c>
      <c r="H1793" s="303">
        <v>9566</v>
      </c>
      <c r="I1793" s="257"/>
      <c r="J1793" s="257"/>
      <c r="K1793" s="304" t="s">
        <v>4190</v>
      </c>
      <c r="L1793" s="226" t="s">
        <v>4290</v>
      </c>
      <c r="M1793" s="300"/>
    </row>
    <row r="1794" spans="1:13" s="27" customFormat="1" ht="12.75">
      <c r="A1794" s="23"/>
      <c r="B1794" s="30"/>
      <c r="C1794" s="25"/>
      <c r="D1794" s="25"/>
      <c r="E1794" s="31"/>
      <c r="F1794" s="26"/>
      <c r="G1794" s="28"/>
      <c r="H1794" s="38"/>
      <c r="I1794" s="39"/>
      <c r="J1794" s="39"/>
      <c r="K1794" s="24"/>
      <c r="L1794" s="32"/>
      <c r="M1794" s="22"/>
    </row>
    <row r="1795" spans="1:13" s="27" customFormat="1" ht="12.75">
      <c r="A1795" s="79"/>
      <c r="B1795" s="80"/>
      <c r="C1795" s="81"/>
      <c r="D1795" s="81"/>
      <c r="E1795" s="82"/>
      <c r="F1795" s="66"/>
      <c r="G1795" s="81"/>
      <c r="H1795" s="83"/>
      <c r="I1795" s="84"/>
      <c r="J1795" s="84"/>
      <c r="K1795" s="65"/>
      <c r="L1795" s="66"/>
      <c r="M1795" s="85"/>
    </row>
    <row r="1796" spans="1:13" s="3" customFormat="1" ht="25.5">
      <c r="A1796" s="48">
        <v>8</v>
      </c>
      <c r="B1796" s="51" t="s">
        <v>26</v>
      </c>
      <c r="C1796" s="52"/>
      <c r="D1796" s="52"/>
      <c r="E1796" s="52"/>
      <c r="F1796" s="52"/>
      <c r="G1796" s="52"/>
      <c r="H1796" s="96">
        <f>+SUM(H1797:H1975)</f>
        <v>5167090.68</v>
      </c>
      <c r="I1796" s="96">
        <f>+SUM(I1797:I1975)</f>
        <v>0</v>
      </c>
      <c r="J1796" s="96">
        <f>+SUM(J1797:J1975)</f>
        <v>0</v>
      </c>
      <c r="K1796" s="52"/>
      <c r="L1796" s="59"/>
      <c r="M1796" s="59"/>
    </row>
    <row r="1797" spans="1:13" ht="102">
      <c r="A1797" s="2">
        <v>1</v>
      </c>
      <c r="B1797" s="60"/>
      <c r="C1797" s="19" t="s">
        <v>5359</v>
      </c>
      <c r="D1797" s="19"/>
      <c r="E1797" s="63" t="s">
        <v>5360</v>
      </c>
      <c r="F1797" s="61" t="s">
        <v>5361</v>
      </c>
      <c r="G1797" s="19" t="s">
        <v>1501</v>
      </c>
      <c r="H1797" s="62">
        <v>400</v>
      </c>
      <c r="I1797" s="60">
        <v>0</v>
      </c>
      <c r="J1797" s="60">
        <v>0</v>
      </c>
      <c r="K1797" s="60">
        <v>43657</v>
      </c>
      <c r="L1797" s="61" t="s">
        <v>5362</v>
      </c>
      <c r="M1797" s="72"/>
    </row>
    <row r="1798" spans="1:13" ht="102">
      <c r="A1798" s="2">
        <v>2</v>
      </c>
      <c r="B1798" s="60"/>
      <c r="C1798" s="19" t="s">
        <v>5363</v>
      </c>
      <c r="D1798" s="19"/>
      <c r="E1798" s="63" t="s">
        <v>5364</v>
      </c>
      <c r="F1798" s="61" t="s">
        <v>5365</v>
      </c>
      <c r="G1798" s="19" t="s">
        <v>1501</v>
      </c>
      <c r="H1798" s="62">
        <v>5910</v>
      </c>
      <c r="I1798" s="60">
        <v>0</v>
      </c>
      <c r="J1798" s="60">
        <v>0</v>
      </c>
      <c r="K1798" s="60">
        <v>43658</v>
      </c>
      <c r="L1798" s="61" t="s">
        <v>5366</v>
      </c>
      <c r="M1798" s="72"/>
    </row>
    <row r="1799" spans="1:13" ht="89.25">
      <c r="A1799" s="2">
        <v>3</v>
      </c>
      <c r="B1799" s="60"/>
      <c r="C1799" s="19" t="s">
        <v>5367</v>
      </c>
      <c r="D1799" s="19"/>
      <c r="E1799" s="63" t="s">
        <v>5368</v>
      </c>
      <c r="F1799" s="61" t="s">
        <v>5369</v>
      </c>
      <c r="G1799" s="19" t="s">
        <v>1501</v>
      </c>
      <c r="H1799" s="62">
        <v>4500</v>
      </c>
      <c r="I1799" s="60">
        <v>0</v>
      </c>
      <c r="J1799" s="60">
        <v>0</v>
      </c>
      <c r="K1799" s="60">
        <v>43634</v>
      </c>
      <c r="L1799" s="61" t="s">
        <v>5370</v>
      </c>
      <c r="M1799" s="72"/>
    </row>
    <row r="1800" spans="1:13" ht="89.25">
      <c r="A1800" s="2">
        <v>4</v>
      </c>
      <c r="B1800" s="60"/>
      <c r="C1800" s="19" t="s">
        <v>5371</v>
      </c>
      <c r="D1800" s="19"/>
      <c r="E1800" s="63" t="s">
        <v>5372</v>
      </c>
      <c r="F1800" s="61" t="s">
        <v>5373</v>
      </c>
      <c r="G1800" s="19" t="s">
        <v>1501</v>
      </c>
      <c r="H1800" s="62">
        <v>3600</v>
      </c>
      <c r="I1800" s="60">
        <v>0</v>
      </c>
      <c r="J1800" s="60">
        <v>0</v>
      </c>
      <c r="K1800" s="60">
        <v>43634</v>
      </c>
      <c r="L1800" s="61" t="s">
        <v>5374</v>
      </c>
      <c r="M1800" s="72"/>
    </row>
    <row r="1801" spans="1:13" ht="89.25">
      <c r="A1801" s="2">
        <v>5</v>
      </c>
      <c r="B1801" s="60"/>
      <c r="C1801" s="19" t="s">
        <v>5375</v>
      </c>
      <c r="D1801" s="19"/>
      <c r="E1801" s="63" t="s">
        <v>5376</v>
      </c>
      <c r="F1801" s="61" t="s">
        <v>5377</v>
      </c>
      <c r="G1801" s="19" t="s">
        <v>1501</v>
      </c>
      <c r="H1801" s="62">
        <v>10000</v>
      </c>
      <c r="I1801" s="60">
        <v>0</v>
      </c>
      <c r="J1801" s="60">
        <v>0</v>
      </c>
      <c r="K1801" s="60">
        <v>43634</v>
      </c>
      <c r="L1801" s="61" t="s">
        <v>5378</v>
      </c>
      <c r="M1801" s="72"/>
    </row>
    <row r="1802" spans="1:13" ht="89.25">
      <c r="A1802" s="2">
        <v>6</v>
      </c>
      <c r="B1802" s="60"/>
      <c r="C1802" s="19" t="s">
        <v>5379</v>
      </c>
      <c r="D1802" s="19"/>
      <c r="E1802" s="63" t="s">
        <v>5380</v>
      </c>
      <c r="F1802" s="61" t="s">
        <v>5381</v>
      </c>
      <c r="G1802" s="19" t="s">
        <v>1501</v>
      </c>
      <c r="H1802" s="62">
        <v>15200</v>
      </c>
      <c r="I1802" s="60">
        <v>0</v>
      </c>
      <c r="J1802" s="60">
        <v>0</v>
      </c>
      <c r="K1802" s="60">
        <v>43658</v>
      </c>
      <c r="L1802" s="61" t="s">
        <v>5382</v>
      </c>
      <c r="M1802" s="72"/>
    </row>
    <row r="1803" spans="1:13" ht="102">
      <c r="A1803" s="2">
        <v>7</v>
      </c>
      <c r="B1803" s="60"/>
      <c r="C1803" s="19" t="s">
        <v>5383</v>
      </c>
      <c r="D1803" s="19"/>
      <c r="E1803" s="63" t="s">
        <v>5384</v>
      </c>
      <c r="F1803" s="61" t="s">
        <v>5385</v>
      </c>
      <c r="G1803" s="19" t="s">
        <v>1501</v>
      </c>
      <c r="H1803" s="62">
        <v>10000</v>
      </c>
      <c r="I1803" s="60">
        <v>0</v>
      </c>
      <c r="J1803" s="60">
        <v>0</v>
      </c>
      <c r="K1803" s="60">
        <v>43654</v>
      </c>
      <c r="L1803" s="61" t="s">
        <v>5386</v>
      </c>
      <c r="M1803" s="72"/>
    </row>
    <row r="1804" spans="1:13" ht="89.25">
      <c r="A1804" s="2">
        <v>8</v>
      </c>
      <c r="B1804" s="60"/>
      <c r="C1804" s="19" t="s">
        <v>5387</v>
      </c>
      <c r="D1804" s="19"/>
      <c r="E1804" s="63" t="s">
        <v>5388</v>
      </c>
      <c r="F1804" s="61" t="s">
        <v>5389</v>
      </c>
      <c r="G1804" s="19" t="s">
        <v>1501</v>
      </c>
      <c r="H1804" s="62">
        <v>22520</v>
      </c>
      <c r="I1804" s="60">
        <v>0</v>
      </c>
      <c r="J1804" s="60">
        <v>0</v>
      </c>
      <c r="K1804" s="60">
        <v>43636</v>
      </c>
      <c r="L1804" s="61" t="s">
        <v>5390</v>
      </c>
      <c r="M1804" s="72"/>
    </row>
    <row r="1805" spans="1:13" ht="114.75">
      <c r="A1805" s="2">
        <v>9</v>
      </c>
      <c r="B1805" s="60"/>
      <c r="C1805" s="19" t="s">
        <v>5391</v>
      </c>
      <c r="D1805" s="19"/>
      <c r="E1805" s="63" t="s">
        <v>5388</v>
      </c>
      <c r="F1805" s="61" t="s">
        <v>5392</v>
      </c>
      <c r="G1805" s="19" t="s">
        <v>1501</v>
      </c>
      <c r="H1805" s="62">
        <v>12000</v>
      </c>
      <c r="I1805" s="60">
        <v>0</v>
      </c>
      <c r="J1805" s="60">
        <v>0</v>
      </c>
      <c r="K1805" s="60">
        <v>43636</v>
      </c>
      <c r="L1805" s="61" t="s">
        <v>5393</v>
      </c>
      <c r="M1805" s="72"/>
    </row>
    <row r="1806" spans="1:13" ht="89.25">
      <c r="A1806" s="2">
        <v>10</v>
      </c>
      <c r="B1806" s="60"/>
      <c r="C1806" s="19" t="s">
        <v>5394</v>
      </c>
      <c r="D1806" s="19"/>
      <c r="E1806" s="63" t="s">
        <v>5388</v>
      </c>
      <c r="F1806" s="61" t="s">
        <v>5395</v>
      </c>
      <c r="G1806" s="19" t="s">
        <v>1501</v>
      </c>
      <c r="H1806" s="62">
        <v>10000</v>
      </c>
      <c r="I1806" s="60">
        <v>0</v>
      </c>
      <c r="J1806" s="60">
        <v>0</v>
      </c>
      <c r="K1806" s="60">
        <v>43636</v>
      </c>
      <c r="L1806" s="61" t="s">
        <v>5396</v>
      </c>
      <c r="M1806" s="72"/>
    </row>
    <row r="1807" spans="1:13" ht="76.5">
      <c r="A1807" s="2">
        <v>11</v>
      </c>
      <c r="B1807" s="60"/>
      <c r="C1807" s="19" t="s">
        <v>5397</v>
      </c>
      <c r="D1807" s="19"/>
      <c r="E1807" s="63" t="s">
        <v>5398</v>
      </c>
      <c r="F1807" s="61" t="s">
        <v>5399</v>
      </c>
      <c r="G1807" s="19" t="s">
        <v>1501</v>
      </c>
      <c r="H1807" s="62">
        <v>10200</v>
      </c>
      <c r="I1807" s="60">
        <v>0</v>
      </c>
      <c r="J1807" s="60">
        <v>0</v>
      </c>
      <c r="K1807" s="60">
        <v>43636</v>
      </c>
      <c r="L1807" s="61" t="s">
        <v>5400</v>
      </c>
      <c r="M1807" s="72"/>
    </row>
    <row r="1808" spans="1:13" ht="89.25">
      <c r="A1808" s="2">
        <v>12</v>
      </c>
      <c r="B1808" s="60"/>
      <c r="C1808" s="19" t="s">
        <v>5401</v>
      </c>
      <c r="D1808" s="19"/>
      <c r="E1808" s="63" t="s">
        <v>5402</v>
      </c>
      <c r="F1808" s="61" t="s">
        <v>5403</v>
      </c>
      <c r="G1808" s="19" t="s">
        <v>1501</v>
      </c>
      <c r="H1808" s="62">
        <v>15000</v>
      </c>
      <c r="I1808" s="60">
        <v>0</v>
      </c>
      <c r="J1808" s="60">
        <v>0</v>
      </c>
      <c r="K1808" s="60">
        <v>43636</v>
      </c>
      <c r="L1808" s="61" t="s">
        <v>5404</v>
      </c>
      <c r="M1808" s="72"/>
    </row>
    <row r="1809" spans="1:13" ht="127.5">
      <c r="A1809" s="2">
        <v>13</v>
      </c>
      <c r="B1809" s="60"/>
      <c r="C1809" s="19" t="s">
        <v>5405</v>
      </c>
      <c r="D1809" s="19"/>
      <c r="E1809" s="63" t="s">
        <v>5406</v>
      </c>
      <c r="F1809" s="61" t="s">
        <v>5407</v>
      </c>
      <c r="G1809" s="19" t="s">
        <v>1501</v>
      </c>
      <c r="H1809" s="62">
        <v>200</v>
      </c>
      <c r="I1809" s="60">
        <v>0</v>
      </c>
      <c r="J1809" s="60">
        <v>0</v>
      </c>
      <c r="K1809" s="60">
        <v>43636</v>
      </c>
      <c r="L1809" s="61" t="s">
        <v>5408</v>
      </c>
      <c r="M1809" s="72"/>
    </row>
    <row r="1810" spans="1:13" ht="114.75">
      <c r="A1810" s="2">
        <v>14</v>
      </c>
      <c r="B1810" s="60"/>
      <c r="C1810" s="19" t="s">
        <v>5409</v>
      </c>
      <c r="D1810" s="19"/>
      <c r="E1810" s="63" t="s">
        <v>5410</v>
      </c>
      <c r="F1810" s="61" t="s">
        <v>5411</v>
      </c>
      <c r="G1810" s="19" t="s">
        <v>1501</v>
      </c>
      <c r="H1810" s="62">
        <v>5400</v>
      </c>
      <c r="I1810" s="60">
        <v>0</v>
      </c>
      <c r="J1810" s="60">
        <v>0</v>
      </c>
      <c r="K1810" s="60">
        <v>43634</v>
      </c>
      <c r="L1810" s="61" t="s">
        <v>5412</v>
      </c>
      <c r="M1810" s="72"/>
    </row>
    <row r="1811" spans="1:13" ht="102">
      <c r="A1811" s="2">
        <v>15</v>
      </c>
      <c r="B1811" s="60"/>
      <c r="C1811" s="19" t="s">
        <v>5413</v>
      </c>
      <c r="D1811" s="19"/>
      <c r="E1811" s="63" t="s">
        <v>5414</v>
      </c>
      <c r="F1811" s="61" t="s">
        <v>5415</v>
      </c>
      <c r="G1811" s="19" t="s">
        <v>1501</v>
      </c>
      <c r="H1811" s="62">
        <v>200</v>
      </c>
      <c r="I1811" s="60">
        <v>0</v>
      </c>
      <c r="J1811" s="60">
        <v>0</v>
      </c>
      <c r="K1811" s="60">
        <v>43634</v>
      </c>
      <c r="L1811" s="61" t="s">
        <v>5396</v>
      </c>
      <c r="M1811" s="72"/>
    </row>
    <row r="1812" spans="1:13" ht="89.25">
      <c r="A1812" s="2">
        <v>16</v>
      </c>
      <c r="B1812" s="60"/>
      <c r="C1812" s="19" t="s">
        <v>5416</v>
      </c>
      <c r="D1812" s="19"/>
      <c r="E1812" s="63" t="s">
        <v>5417</v>
      </c>
      <c r="F1812" s="61" t="s">
        <v>5418</v>
      </c>
      <c r="G1812" s="19" t="s">
        <v>1501</v>
      </c>
      <c r="H1812" s="62">
        <v>7200</v>
      </c>
      <c r="I1812" s="60">
        <v>0</v>
      </c>
      <c r="J1812" s="60">
        <v>0</v>
      </c>
      <c r="K1812" s="60">
        <v>43633</v>
      </c>
      <c r="L1812" s="61" t="s">
        <v>5419</v>
      </c>
      <c r="M1812" s="72"/>
    </row>
    <row r="1813" spans="1:13" ht="102">
      <c r="A1813" s="2">
        <v>17</v>
      </c>
      <c r="B1813" s="60"/>
      <c r="C1813" s="19" t="s">
        <v>5420</v>
      </c>
      <c r="D1813" s="19"/>
      <c r="E1813" s="63" t="s">
        <v>5421</v>
      </c>
      <c r="F1813" s="61" t="s">
        <v>5422</v>
      </c>
      <c r="G1813" s="19" t="s">
        <v>1501</v>
      </c>
      <c r="H1813" s="62">
        <v>10000</v>
      </c>
      <c r="I1813" s="60">
        <v>0</v>
      </c>
      <c r="J1813" s="60">
        <v>0</v>
      </c>
      <c r="K1813" s="60">
        <v>43633</v>
      </c>
      <c r="L1813" s="61" t="s">
        <v>5423</v>
      </c>
      <c r="M1813" s="72"/>
    </row>
    <row r="1814" spans="1:13" ht="102">
      <c r="A1814" s="2">
        <v>18</v>
      </c>
      <c r="B1814" s="60"/>
      <c r="C1814" s="19" t="s">
        <v>5424</v>
      </c>
      <c r="D1814" s="19"/>
      <c r="E1814" s="63" t="s">
        <v>5425</v>
      </c>
      <c r="F1814" s="61" t="s">
        <v>5426</v>
      </c>
      <c r="G1814" s="19" t="s">
        <v>1501</v>
      </c>
      <c r="H1814" s="62">
        <v>5200</v>
      </c>
      <c r="I1814" s="60">
        <v>0</v>
      </c>
      <c r="J1814" s="60">
        <v>0</v>
      </c>
      <c r="K1814" s="60">
        <v>43633</v>
      </c>
      <c r="L1814" s="61" t="s">
        <v>5427</v>
      </c>
      <c r="M1814" s="72"/>
    </row>
    <row r="1815" spans="1:13" ht="178.5">
      <c r="A1815" s="2">
        <v>19</v>
      </c>
      <c r="B1815" s="60"/>
      <c r="C1815" s="19" t="s">
        <v>5428</v>
      </c>
      <c r="D1815" s="19"/>
      <c r="E1815" s="63" t="s">
        <v>5429</v>
      </c>
      <c r="F1815" s="61" t="s">
        <v>5430</v>
      </c>
      <c r="G1815" s="19" t="s">
        <v>1501</v>
      </c>
      <c r="H1815" s="62">
        <v>10000</v>
      </c>
      <c r="I1815" s="60">
        <v>0</v>
      </c>
      <c r="J1815" s="60">
        <v>0</v>
      </c>
      <c r="K1815" s="60">
        <v>43633</v>
      </c>
      <c r="L1815" s="61" t="s">
        <v>5431</v>
      </c>
      <c r="M1815" s="72"/>
    </row>
    <row r="1816" spans="1:13" ht="89.25">
      <c r="A1816" s="2">
        <v>20</v>
      </c>
      <c r="B1816" s="60"/>
      <c r="C1816" s="19" t="s">
        <v>5432</v>
      </c>
      <c r="D1816" s="19"/>
      <c r="E1816" s="63" t="s">
        <v>5425</v>
      </c>
      <c r="F1816" s="61" t="s">
        <v>5433</v>
      </c>
      <c r="G1816" s="19" t="s">
        <v>1501</v>
      </c>
      <c r="H1816" s="62">
        <v>3200</v>
      </c>
      <c r="I1816" s="60">
        <v>0</v>
      </c>
      <c r="J1816" s="60">
        <v>0</v>
      </c>
      <c r="K1816" s="60">
        <v>43633</v>
      </c>
      <c r="L1816" s="61" t="s">
        <v>5434</v>
      </c>
      <c r="M1816" s="72"/>
    </row>
    <row r="1817" spans="1:13" ht="191.25">
      <c r="A1817" s="2">
        <v>21</v>
      </c>
      <c r="B1817" s="60"/>
      <c r="C1817" s="19" t="s">
        <v>5435</v>
      </c>
      <c r="D1817" s="19"/>
      <c r="E1817" s="63" t="s">
        <v>5436</v>
      </c>
      <c r="F1817" s="61" t="s">
        <v>5437</v>
      </c>
      <c r="G1817" s="19" t="s">
        <v>1501</v>
      </c>
      <c r="H1817" s="62">
        <v>150000</v>
      </c>
      <c r="I1817" s="60">
        <v>0</v>
      </c>
      <c r="J1817" s="60">
        <v>0</v>
      </c>
      <c r="K1817" s="60">
        <v>43633</v>
      </c>
      <c r="L1817" s="61" t="s">
        <v>5438</v>
      </c>
      <c r="M1817" s="72"/>
    </row>
    <row r="1818" spans="1:13" ht="76.5">
      <c r="A1818" s="2">
        <v>22</v>
      </c>
      <c r="B1818" s="60"/>
      <c r="C1818" s="19" t="s">
        <v>5439</v>
      </c>
      <c r="D1818" s="19"/>
      <c r="E1818" s="63" t="s">
        <v>5440</v>
      </c>
      <c r="F1818" s="61" t="s">
        <v>5441</v>
      </c>
      <c r="G1818" s="19" t="s">
        <v>1501</v>
      </c>
      <c r="H1818" s="62">
        <v>5200</v>
      </c>
      <c r="I1818" s="60">
        <v>0</v>
      </c>
      <c r="J1818" s="60">
        <v>0</v>
      </c>
      <c r="K1818" s="60">
        <v>43633</v>
      </c>
      <c r="L1818" s="61" t="s">
        <v>5442</v>
      </c>
      <c r="M1818" s="72"/>
    </row>
    <row r="1819" spans="1:13" ht="76.5">
      <c r="A1819" s="2">
        <v>23</v>
      </c>
      <c r="B1819" s="60"/>
      <c r="C1819" s="19" t="s">
        <v>5443</v>
      </c>
      <c r="D1819" s="19"/>
      <c r="E1819" s="63" t="s">
        <v>5444</v>
      </c>
      <c r="F1819" s="61" t="s">
        <v>5445</v>
      </c>
      <c r="G1819" s="19" t="s">
        <v>1501</v>
      </c>
      <c r="H1819" s="62">
        <v>4800</v>
      </c>
      <c r="I1819" s="60">
        <v>0</v>
      </c>
      <c r="J1819" s="60">
        <v>0</v>
      </c>
      <c r="K1819" s="60">
        <v>43626</v>
      </c>
      <c r="L1819" s="61" t="s">
        <v>5446</v>
      </c>
      <c r="M1819" s="72"/>
    </row>
    <row r="1820" spans="1:13" ht="89.25">
      <c r="A1820" s="2">
        <v>24</v>
      </c>
      <c r="B1820" s="60"/>
      <c r="C1820" s="19" t="s">
        <v>5447</v>
      </c>
      <c r="D1820" s="19"/>
      <c r="E1820" s="63" t="s">
        <v>5448</v>
      </c>
      <c r="F1820" s="61" t="s">
        <v>5449</v>
      </c>
      <c r="G1820" s="19" t="s">
        <v>1501</v>
      </c>
      <c r="H1820" s="62">
        <v>10200</v>
      </c>
      <c r="I1820" s="60">
        <v>0</v>
      </c>
      <c r="J1820" s="60">
        <v>0</v>
      </c>
      <c r="K1820" s="60">
        <v>43626</v>
      </c>
      <c r="L1820" s="61" t="s">
        <v>5450</v>
      </c>
      <c r="M1820" s="72"/>
    </row>
    <row r="1821" spans="1:13" ht="89.25">
      <c r="A1821" s="2">
        <v>25</v>
      </c>
      <c r="B1821" s="60"/>
      <c r="C1821" s="19" t="s">
        <v>5451</v>
      </c>
      <c r="D1821" s="19"/>
      <c r="E1821" s="63" t="s">
        <v>5452</v>
      </c>
      <c r="F1821" s="61" t="s">
        <v>5453</v>
      </c>
      <c r="G1821" s="19" t="s">
        <v>1501</v>
      </c>
      <c r="H1821" s="62">
        <v>2700</v>
      </c>
      <c r="I1821" s="60">
        <v>0</v>
      </c>
      <c r="J1821" s="60">
        <v>0</v>
      </c>
      <c r="K1821" s="60">
        <v>43626</v>
      </c>
      <c r="L1821" s="61" t="s">
        <v>5454</v>
      </c>
      <c r="M1821" s="72"/>
    </row>
    <row r="1822" spans="1:13" ht="76.5">
      <c r="A1822" s="2">
        <v>26</v>
      </c>
      <c r="B1822" s="60"/>
      <c r="C1822" s="19" t="s">
        <v>5455</v>
      </c>
      <c r="D1822" s="19"/>
      <c r="E1822" s="63" t="s">
        <v>5456</v>
      </c>
      <c r="F1822" s="61" t="s">
        <v>5457</v>
      </c>
      <c r="G1822" s="19" t="s">
        <v>1501</v>
      </c>
      <c r="H1822" s="62">
        <v>5200</v>
      </c>
      <c r="I1822" s="60">
        <v>0</v>
      </c>
      <c r="J1822" s="60">
        <v>0</v>
      </c>
      <c r="K1822" s="60">
        <v>43626</v>
      </c>
      <c r="L1822" s="61" t="s">
        <v>5458</v>
      </c>
      <c r="M1822" s="72"/>
    </row>
    <row r="1823" spans="1:13" ht="178.5">
      <c r="A1823" s="2">
        <v>27</v>
      </c>
      <c r="B1823" s="60"/>
      <c r="C1823" s="19" t="s">
        <v>5459</v>
      </c>
      <c r="D1823" s="19"/>
      <c r="E1823" s="63" t="s">
        <v>5460</v>
      </c>
      <c r="F1823" s="61" t="s">
        <v>5461</v>
      </c>
      <c r="G1823" s="19" t="s">
        <v>1501</v>
      </c>
      <c r="H1823" s="62">
        <v>5680</v>
      </c>
      <c r="I1823" s="60">
        <v>0</v>
      </c>
      <c r="J1823" s="60">
        <v>0</v>
      </c>
      <c r="K1823" s="60">
        <v>43632</v>
      </c>
      <c r="L1823" s="61" t="s">
        <v>5423</v>
      </c>
      <c r="M1823" s="72"/>
    </row>
    <row r="1824" spans="1:13" ht="89.25">
      <c r="A1824" s="2">
        <v>28</v>
      </c>
      <c r="B1824" s="60"/>
      <c r="C1824" s="19" t="s">
        <v>5462</v>
      </c>
      <c r="D1824" s="19"/>
      <c r="E1824" s="63" t="s">
        <v>5463</v>
      </c>
      <c r="F1824" s="61" t="s">
        <v>5464</v>
      </c>
      <c r="G1824" s="19" t="s">
        <v>1501</v>
      </c>
      <c r="H1824" s="62">
        <v>10000</v>
      </c>
      <c r="I1824" s="60">
        <v>0</v>
      </c>
      <c r="J1824" s="60">
        <v>0</v>
      </c>
      <c r="K1824" s="60">
        <v>43632</v>
      </c>
      <c r="L1824" s="61" t="s">
        <v>5465</v>
      </c>
      <c r="M1824" s="72"/>
    </row>
    <row r="1825" spans="1:13" ht="89.25">
      <c r="A1825" s="2">
        <v>29</v>
      </c>
      <c r="B1825" s="60"/>
      <c r="C1825" s="19" t="s">
        <v>5466</v>
      </c>
      <c r="D1825" s="19"/>
      <c r="E1825" s="63" t="s">
        <v>5467</v>
      </c>
      <c r="F1825" s="61" t="s">
        <v>5468</v>
      </c>
      <c r="G1825" s="19" t="s">
        <v>1501</v>
      </c>
      <c r="H1825" s="62">
        <v>2554</v>
      </c>
      <c r="I1825" s="60">
        <v>0</v>
      </c>
      <c r="J1825" s="60">
        <v>0</v>
      </c>
      <c r="K1825" s="60">
        <v>43632</v>
      </c>
      <c r="L1825" s="61" t="s">
        <v>5469</v>
      </c>
      <c r="M1825" s="72"/>
    </row>
    <row r="1826" spans="1:13" ht="89.25">
      <c r="A1826" s="2">
        <v>30</v>
      </c>
      <c r="B1826" s="60"/>
      <c r="C1826" s="19" t="s">
        <v>5470</v>
      </c>
      <c r="D1826" s="19"/>
      <c r="E1826" s="63" t="s">
        <v>5471</v>
      </c>
      <c r="F1826" s="61" t="s">
        <v>5472</v>
      </c>
      <c r="G1826" s="19" t="s">
        <v>1501</v>
      </c>
      <c r="H1826" s="62">
        <v>4500</v>
      </c>
      <c r="I1826" s="60">
        <v>0</v>
      </c>
      <c r="J1826" s="60">
        <v>0</v>
      </c>
      <c r="K1826" s="60">
        <v>43632</v>
      </c>
      <c r="L1826" s="61" t="s">
        <v>5434</v>
      </c>
      <c r="M1826" s="72"/>
    </row>
    <row r="1827" spans="1:13" ht="89.25">
      <c r="A1827" s="2">
        <v>31</v>
      </c>
      <c r="B1827" s="60"/>
      <c r="C1827" s="19" t="s">
        <v>5473</v>
      </c>
      <c r="D1827" s="19"/>
      <c r="E1827" s="63" t="s">
        <v>5471</v>
      </c>
      <c r="F1827" s="61" t="s">
        <v>5474</v>
      </c>
      <c r="G1827" s="19" t="s">
        <v>1501</v>
      </c>
      <c r="H1827" s="62">
        <v>2500</v>
      </c>
      <c r="I1827" s="60">
        <v>0</v>
      </c>
      <c r="J1827" s="60">
        <v>0</v>
      </c>
      <c r="K1827" s="60">
        <v>43632</v>
      </c>
      <c r="L1827" s="61" t="s">
        <v>5475</v>
      </c>
      <c r="M1827" s="72"/>
    </row>
    <row r="1828" spans="1:13" ht="89.25">
      <c r="A1828" s="2">
        <v>32</v>
      </c>
      <c r="B1828" s="60"/>
      <c r="C1828" s="19" t="s">
        <v>5476</v>
      </c>
      <c r="D1828" s="19"/>
      <c r="E1828" s="63" t="s">
        <v>5477</v>
      </c>
      <c r="F1828" s="61" t="s">
        <v>5478</v>
      </c>
      <c r="G1828" s="19" t="s">
        <v>1501</v>
      </c>
      <c r="H1828" s="62">
        <v>3000</v>
      </c>
      <c r="I1828" s="60">
        <v>0</v>
      </c>
      <c r="J1828" s="60">
        <v>0</v>
      </c>
      <c r="K1828" s="60">
        <v>43632</v>
      </c>
      <c r="L1828" s="61" t="s">
        <v>5479</v>
      </c>
      <c r="M1828" s="72"/>
    </row>
    <row r="1829" spans="1:13" ht="165.75">
      <c r="A1829" s="2">
        <v>33</v>
      </c>
      <c r="B1829" s="60"/>
      <c r="C1829" s="19" t="s">
        <v>5480</v>
      </c>
      <c r="D1829" s="19"/>
      <c r="E1829" s="63" t="s">
        <v>5481</v>
      </c>
      <c r="F1829" s="61" t="s">
        <v>5482</v>
      </c>
      <c r="G1829" s="19" t="s">
        <v>1501</v>
      </c>
      <c r="H1829" s="62">
        <v>4794</v>
      </c>
      <c r="I1829" s="60">
        <v>0</v>
      </c>
      <c r="J1829" s="60">
        <v>0</v>
      </c>
      <c r="K1829" s="60">
        <v>43631</v>
      </c>
      <c r="L1829" s="61" t="s">
        <v>5483</v>
      </c>
      <c r="M1829" s="72"/>
    </row>
    <row r="1830" spans="1:13" ht="89.25">
      <c r="A1830" s="2">
        <v>34</v>
      </c>
      <c r="B1830" s="60"/>
      <c r="C1830" s="19" t="s">
        <v>5484</v>
      </c>
      <c r="D1830" s="19"/>
      <c r="E1830" s="63" t="s">
        <v>5485</v>
      </c>
      <c r="F1830" s="61" t="s">
        <v>5486</v>
      </c>
      <c r="G1830" s="19" t="s">
        <v>1501</v>
      </c>
      <c r="H1830" s="62">
        <v>20200</v>
      </c>
      <c r="I1830" s="60">
        <v>0</v>
      </c>
      <c r="J1830" s="60">
        <v>0</v>
      </c>
      <c r="K1830" s="60">
        <v>43631</v>
      </c>
      <c r="L1830" s="61" t="s">
        <v>5487</v>
      </c>
      <c r="M1830" s="72"/>
    </row>
    <row r="1831" spans="1:13" ht="89.25">
      <c r="A1831" s="2">
        <v>35</v>
      </c>
      <c r="B1831" s="60"/>
      <c r="C1831" s="19" t="s">
        <v>5488</v>
      </c>
      <c r="D1831" s="19"/>
      <c r="E1831" s="63" t="s">
        <v>5489</v>
      </c>
      <c r="F1831" s="61" t="s">
        <v>5490</v>
      </c>
      <c r="G1831" s="19" t="s">
        <v>5491</v>
      </c>
      <c r="H1831" s="62">
        <v>10780</v>
      </c>
      <c r="I1831" s="60">
        <v>0</v>
      </c>
      <c r="J1831" s="60">
        <v>0</v>
      </c>
      <c r="K1831" s="60">
        <v>43631</v>
      </c>
      <c r="L1831" s="61" t="s">
        <v>5492</v>
      </c>
      <c r="M1831" s="72"/>
    </row>
    <row r="1832" spans="1:13" ht="76.5">
      <c r="A1832" s="2">
        <v>36</v>
      </c>
      <c r="B1832" s="60"/>
      <c r="C1832" s="19" t="s">
        <v>5493</v>
      </c>
      <c r="D1832" s="19"/>
      <c r="E1832" s="63" t="s">
        <v>5494</v>
      </c>
      <c r="F1832" s="61" t="s">
        <v>5495</v>
      </c>
      <c r="G1832" s="19" t="s">
        <v>1501</v>
      </c>
      <c r="H1832" s="62">
        <v>10185</v>
      </c>
      <c r="I1832" s="60">
        <v>0</v>
      </c>
      <c r="J1832" s="60">
        <v>0</v>
      </c>
      <c r="K1832" s="60">
        <v>43633</v>
      </c>
      <c r="L1832" s="61" t="s">
        <v>5496</v>
      </c>
      <c r="M1832" s="72"/>
    </row>
    <row r="1833" spans="1:13" ht="89.25">
      <c r="A1833" s="2">
        <v>37</v>
      </c>
      <c r="B1833" s="60"/>
      <c r="C1833" s="19" t="s">
        <v>5497</v>
      </c>
      <c r="D1833" s="19"/>
      <c r="E1833" s="63" t="s">
        <v>5485</v>
      </c>
      <c r="F1833" s="61" t="s">
        <v>5498</v>
      </c>
      <c r="G1833" s="19" t="s">
        <v>1501</v>
      </c>
      <c r="H1833" s="62">
        <v>10200</v>
      </c>
      <c r="I1833" s="60">
        <v>0</v>
      </c>
      <c r="J1833" s="60">
        <v>0</v>
      </c>
      <c r="K1833" s="60">
        <v>43633</v>
      </c>
      <c r="L1833" s="61" t="s">
        <v>5499</v>
      </c>
      <c r="M1833" s="72"/>
    </row>
    <row r="1834" spans="1:13" ht="76.5">
      <c r="A1834" s="2">
        <v>38</v>
      </c>
      <c r="B1834" s="60"/>
      <c r="C1834" s="19" t="s">
        <v>5500</v>
      </c>
      <c r="D1834" s="19"/>
      <c r="E1834" s="63" t="s">
        <v>5501</v>
      </c>
      <c r="F1834" s="61" t="s">
        <v>5502</v>
      </c>
      <c r="G1834" s="19" t="s">
        <v>1501</v>
      </c>
      <c r="H1834" s="62">
        <v>9000</v>
      </c>
      <c r="I1834" s="60">
        <v>0</v>
      </c>
      <c r="J1834" s="60">
        <v>0</v>
      </c>
      <c r="K1834" s="60">
        <v>43632</v>
      </c>
      <c r="L1834" s="61" t="s">
        <v>5503</v>
      </c>
      <c r="M1834" s="72"/>
    </row>
    <row r="1835" spans="1:13" ht="89.25">
      <c r="A1835" s="2">
        <v>39</v>
      </c>
      <c r="B1835" s="60"/>
      <c r="C1835" s="19" t="s">
        <v>5504</v>
      </c>
      <c r="D1835" s="19"/>
      <c r="E1835" s="63" t="s">
        <v>5485</v>
      </c>
      <c r="F1835" s="61" t="s">
        <v>5505</v>
      </c>
      <c r="G1835" s="19" t="s">
        <v>1501</v>
      </c>
      <c r="H1835" s="62">
        <v>18000</v>
      </c>
      <c r="I1835" s="60">
        <v>0</v>
      </c>
      <c r="J1835" s="60">
        <v>0</v>
      </c>
      <c r="K1835" s="60">
        <v>43636</v>
      </c>
      <c r="L1835" s="61" t="s">
        <v>5506</v>
      </c>
      <c r="M1835" s="72"/>
    </row>
    <row r="1836" spans="1:13" ht="102">
      <c r="A1836" s="2">
        <v>40</v>
      </c>
      <c r="B1836" s="60"/>
      <c r="C1836" s="19" t="s">
        <v>5507</v>
      </c>
      <c r="D1836" s="19"/>
      <c r="E1836" s="63" t="s">
        <v>5508</v>
      </c>
      <c r="F1836" s="61" t="s">
        <v>5509</v>
      </c>
      <c r="G1836" s="19" t="s">
        <v>1501</v>
      </c>
      <c r="H1836" s="62">
        <v>10200</v>
      </c>
      <c r="I1836" s="60">
        <v>0</v>
      </c>
      <c r="J1836" s="60">
        <v>0</v>
      </c>
      <c r="K1836" s="60">
        <v>43636</v>
      </c>
      <c r="L1836" s="61" t="s">
        <v>5510</v>
      </c>
      <c r="M1836" s="72"/>
    </row>
    <row r="1837" spans="1:13" ht="102">
      <c r="A1837" s="2">
        <v>41</v>
      </c>
      <c r="B1837" s="60"/>
      <c r="C1837" s="19" t="s">
        <v>5511</v>
      </c>
      <c r="D1837" s="19"/>
      <c r="E1837" s="63" t="s">
        <v>5512</v>
      </c>
      <c r="F1837" s="61" t="s">
        <v>5513</v>
      </c>
      <c r="G1837" s="19" t="s">
        <v>5491</v>
      </c>
      <c r="H1837" s="62">
        <v>25000</v>
      </c>
      <c r="I1837" s="60">
        <v>0</v>
      </c>
      <c r="J1837" s="60">
        <v>0</v>
      </c>
      <c r="K1837" s="60">
        <v>43634</v>
      </c>
      <c r="L1837" s="61" t="s">
        <v>5514</v>
      </c>
      <c r="M1837" s="72"/>
    </row>
    <row r="1838" spans="1:13" ht="89.25">
      <c r="A1838" s="2">
        <v>42</v>
      </c>
      <c r="B1838" s="60"/>
      <c r="C1838" s="19" t="s">
        <v>5515</v>
      </c>
      <c r="D1838" s="19"/>
      <c r="E1838" s="63" t="s">
        <v>5516</v>
      </c>
      <c r="F1838" s="61" t="s">
        <v>5517</v>
      </c>
      <c r="G1838" s="19" t="s">
        <v>5491</v>
      </c>
      <c r="H1838" s="62">
        <v>48100</v>
      </c>
      <c r="I1838" s="60">
        <v>0</v>
      </c>
      <c r="J1838" s="60">
        <v>0</v>
      </c>
      <c r="K1838" s="60">
        <v>43634</v>
      </c>
      <c r="L1838" s="61" t="s">
        <v>5518</v>
      </c>
      <c r="M1838" s="72"/>
    </row>
    <row r="1839" spans="1:13" ht="89.25">
      <c r="A1839" s="2">
        <v>43</v>
      </c>
      <c r="B1839" s="60"/>
      <c r="C1839" s="19" t="s">
        <v>5519</v>
      </c>
      <c r="D1839" s="19"/>
      <c r="E1839" s="63" t="s">
        <v>5520</v>
      </c>
      <c r="F1839" s="61" t="s">
        <v>5521</v>
      </c>
      <c r="G1839" s="19" t="s">
        <v>1501</v>
      </c>
      <c r="H1839" s="62">
        <v>4688</v>
      </c>
      <c r="I1839" s="60">
        <v>0</v>
      </c>
      <c r="J1839" s="60">
        <v>0</v>
      </c>
      <c r="K1839" s="60">
        <v>43631</v>
      </c>
      <c r="L1839" s="61" t="s">
        <v>5522</v>
      </c>
      <c r="M1839" s="72"/>
    </row>
    <row r="1840" spans="1:13" ht="89.25">
      <c r="A1840" s="2">
        <v>44</v>
      </c>
      <c r="B1840" s="60"/>
      <c r="C1840" s="19" t="s">
        <v>5523</v>
      </c>
      <c r="D1840" s="19"/>
      <c r="E1840" s="63" t="s">
        <v>5524</v>
      </c>
      <c r="F1840" s="61" t="s">
        <v>5525</v>
      </c>
      <c r="G1840" s="19" t="s">
        <v>1501</v>
      </c>
      <c r="H1840" s="62">
        <v>2144</v>
      </c>
      <c r="I1840" s="60">
        <v>0</v>
      </c>
      <c r="J1840" s="60">
        <v>0</v>
      </c>
      <c r="K1840" s="60">
        <v>43657</v>
      </c>
      <c r="L1840" s="61" t="s">
        <v>5526</v>
      </c>
      <c r="M1840" s="72"/>
    </row>
    <row r="1841" spans="1:13" ht="89.25">
      <c r="A1841" s="2">
        <v>45</v>
      </c>
      <c r="B1841" s="60"/>
      <c r="C1841" s="19" t="s">
        <v>5527</v>
      </c>
      <c r="D1841" s="19"/>
      <c r="E1841" s="63" t="s">
        <v>5528</v>
      </c>
      <c r="F1841" s="61" t="s">
        <v>5529</v>
      </c>
      <c r="G1841" s="19" t="s">
        <v>1501</v>
      </c>
      <c r="H1841" s="62">
        <v>7190</v>
      </c>
      <c r="I1841" s="60">
        <v>0</v>
      </c>
      <c r="J1841" s="60">
        <v>0</v>
      </c>
      <c r="K1841" s="60">
        <v>43657</v>
      </c>
      <c r="L1841" s="61" t="s">
        <v>5530</v>
      </c>
      <c r="M1841" s="72"/>
    </row>
    <row r="1842" spans="1:13" ht="89.25">
      <c r="A1842" s="2">
        <v>46</v>
      </c>
      <c r="B1842" s="60"/>
      <c r="C1842" s="19" t="s">
        <v>5531</v>
      </c>
      <c r="D1842" s="19"/>
      <c r="E1842" s="63" t="s">
        <v>5532</v>
      </c>
      <c r="F1842" s="61" t="s">
        <v>5533</v>
      </c>
      <c r="G1842" s="19" t="s">
        <v>5491</v>
      </c>
      <c r="H1842" s="62">
        <v>46000</v>
      </c>
      <c r="I1842" s="60">
        <v>0</v>
      </c>
      <c r="J1842" s="60">
        <v>0</v>
      </c>
      <c r="K1842" s="60">
        <v>43658</v>
      </c>
      <c r="L1842" s="61" t="s">
        <v>5534</v>
      </c>
      <c r="M1842" s="72"/>
    </row>
    <row r="1843" spans="1:13" ht="89.25">
      <c r="A1843" s="2">
        <v>47</v>
      </c>
      <c r="B1843" s="60"/>
      <c r="C1843" s="19" t="s">
        <v>5535</v>
      </c>
      <c r="D1843" s="19"/>
      <c r="E1843" s="63" t="s">
        <v>5536</v>
      </c>
      <c r="F1843" s="61" t="s">
        <v>5537</v>
      </c>
      <c r="G1843" s="19" t="s">
        <v>1501</v>
      </c>
      <c r="H1843" s="62">
        <v>482000</v>
      </c>
      <c r="I1843" s="60">
        <v>0</v>
      </c>
      <c r="J1843" s="60">
        <v>0</v>
      </c>
      <c r="K1843" s="60">
        <v>43634</v>
      </c>
      <c r="L1843" s="61" t="s">
        <v>5538</v>
      </c>
      <c r="M1843" s="72"/>
    </row>
    <row r="1844" spans="1:13" ht="89.25">
      <c r="A1844" s="2">
        <v>48</v>
      </c>
      <c r="B1844" s="60"/>
      <c r="C1844" s="19" t="s">
        <v>5539</v>
      </c>
      <c r="D1844" s="19"/>
      <c r="E1844" s="63" t="s">
        <v>5540</v>
      </c>
      <c r="F1844" s="61" t="s">
        <v>5541</v>
      </c>
      <c r="G1844" s="19" t="s">
        <v>5491</v>
      </c>
      <c r="H1844" s="62">
        <v>60000</v>
      </c>
      <c r="I1844" s="60">
        <v>0</v>
      </c>
      <c r="J1844" s="60">
        <v>0</v>
      </c>
      <c r="K1844" s="60">
        <v>43634</v>
      </c>
      <c r="L1844" s="61" t="s">
        <v>5542</v>
      </c>
      <c r="M1844" s="72"/>
    </row>
    <row r="1845" spans="1:13" ht="89.25">
      <c r="A1845" s="2">
        <v>49</v>
      </c>
      <c r="B1845" s="60"/>
      <c r="C1845" s="19" t="s">
        <v>5543</v>
      </c>
      <c r="D1845" s="19"/>
      <c r="E1845" s="63" t="s">
        <v>5540</v>
      </c>
      <c r="F1845" s="61" t="s">
        <v>5544</v>
      </c>
      <c r="G1845" s="19" t="s">
        <v>1501</v>
      </c>
      <c r="H1845" s="62">
        <v>9900</v>
      </c>
      <c r="I1845" s="60">
        <v>0</v>
      </c>
      <c r="J1845" s="60">
        <v>0</v>
      </c>
      <c r="K1845" s="60">
        <v>43634</v>
      </c>
      <c r="L1845" s="61" t="s">
        <v>5545</v>
      </c>
      <c r="M1845" s="72"/>
    </row>
    <row r="1846" spans="1:13" ht="76.5">
      <c r="A1846" s="2">
        <v>50</v>
      </c>
      <c r="B1846" s="60"/>
      <c r="C1846" s="19" t="s">
        <v>5546</v>
      </c>
      <c r="D1846" s="19"/>
      <c r="E1846" s="63" t="s">
        <v>5547</v>
      </c>
      <c r="F1846" s="61" t="s">
        <v>5548</v>
      </c>
      <c r="G1846" s="19" t="s">
        <v>1501</v>
      </c>
      <c r="H1846" s="62">
        <v>6827</v>
      </c>
      <c r="I1846" s="60">
        <v>0</v>
      </c>
      <c r="J1846" s="60">
        <v>0</v>
      </c>
      <c r="K1846" s="60">
        <v>43658</v>
      </c>
      <c r="L1846" s="61" t="s">
        <v>5549</v>
      </c>
      <c r="M1846" s="72"/>
    </row>
    <row r="1847" spans="1:13" ht="76.5">
      <c r="A1847" s="2">
        <v>51</v>
      </c>
      <c r="B1847" s="60"/>
      <c r="C1847" s="19" t="s">
        <v>5550</v>
      </c>
      <c r="D1847" s="19"/>
      <c r="E1847" s="63" t="s">
        <v>5551</v>
      </c>
      <c r="F1847" s="61" t="s">
        <v>5552</v>
      </c>
      <c r="G1847" s="19" t="s">
        <v>5491</v>
      </c>
      <c r="H1847" s="62">
        <v>9150</v>
      </c>
      <c r="I1847" s="60">
        <v>0</v>
      </c>
      <c r="J1847" s="60">
        <v>0</v>
      </c>
      <c r="K1847" s="60">
        <v>43654</v>
      </c>
      <c r="L1847" s="61" t="s">
        <v>5514</v>
      </c>
      <c r="M1847" s="72"/>
    </row>
    <row r="1848" spans="1:13" ht="89.25">
      <c r="A1848" s="2">
        <v>52</v>
      </c>
      <c r="B1848" s="60"/>
      <c r="C1848" s="19" t="s">
        <v>5553</v>
      </c>
      <c r="D1848" s="19"/>
      <c r="E1848" s="63" t="s">
        <v>5554</v>
      </c>
      <c r="F1848" s="61" t="s">
        <v>5555</v>
      </c>
      <c r="G1848" s="19" t="s">
        <v>1501</v>
      </c>
      <c r="H1848" s="62">
        <v>4200</v>
      </c>
      <c r="I1848" s="60">
        <v>0</v>
      </c>
      <c r="J1848" s="60">
        <v>0</v>
      </c>
      <c r="K1848" s="60">
        <v>43636</v>
      </c>
      <c r="L1848" s="61" t="s">
        <v>5556</v>
      </c>
      <c r="M1848" s="72"/>
    </row>
    <row r="1849" spans="1:13" ht="89.25">
      <c r="A1849" s="2">
        <v>53</v>
      </c>
      <c r="B1849" s="60"/>
      <c r="C1849" s="19" t="s">
        <v>5531</v>
      </c>
      <c r="D1849" s="19"/>
      <c r="E1849" s="63" t="s">
        <v>5532</v>
      </c>
      <c r="F1849" s="61" t="s">
        <v>5557</v>
      </c>
      <c r="G1849" s="19" t="s">
        <v>1501</v>
      </c>
      <c r="H1849" s="62">
        <v>2500</v>
      </c>
      <c r="I1849" s="60">
        <v>0</v>
      </c>
      <c r="J1849" s="60">
        <v>0</v>
      </c>
      <c r="K1849" s="60">
        <v>43636</v>
      </c>
      <c r="L1849" s="61" t="s">
        <v>5558</v>
      </c>
      <c r="M1849" s="72"/>
    </row>
    <row r="1850" spans="1:13" ht="76.5">
      <c r="A1850" s="2">
        <v>54</v>
      </c>
      <c r="B1850" s="60"/>
      <c r="C1850" s="19" t="s">
        <v>5559</v>
      </c>
      <c r="D1850" s="19"/>
      <c r="E1850" s="63" t="s">
        <v>5560</v>
      </c>
      <c r="F1850" s="61" t="s">
        <v>5561</v>
      </c>
      <c r="G1850" s="19" t="s">
        <v>1501</v>
      </c>
      <c r="H1850" s="62">
        <v>5100</v>
      </c>
      <c r="I1850" s="60">
        <v>0</v>
      </c>
      <c r="J1850" s="60">
        <v>0</v>
      </c>
      <c r="K1850" s="60">
        <v>43636</v>
      </c>
      <c r="L1850" s="61" t="s">
        <v>5562</v>
      </c>
      <c r="M1850" s="72"/>
    </row>
    <row r="1851" spans="1:13" ht="102">
      <c r="A1851" s="2">
        <v>55</v>
      </c>
      <c r="B1851" s="60"/>
      <c r="C1851" s="19" t="s">
        <v>5413</v>
      </c>
      <c r="D1851" s="19"/>
      <c r="E1851" s="63" t="s">
        <v>5563</v>
      </c>
      <c r="F1851" s="61" t="s">
        <v>5564</v>
      </c>
      <c r="G1851" s="19" t="s">
        <v>1501</v>
      </c>
      <c r="H1851" s="62">
        <v>5715</v>
      </c>
      <c r="I1851" s="60">
        <v>0</v>
      </c>
      <c r="J1851" s="60">
        <v>0</v>
      </c>
      <c r="K1851" s="60">
        <v>43636</v>
      </c>
      <c r="L1851" s="61" t="s">
        <v>5530</v>
      </c>
      <c r="M1851" s="72"/>
    </row>
    <row r="1852" spans="1:13" ht="102">
      <c r="A1852" s="2">
        <v>56</v>
      </c>
      <c r="B1852" s="60"/>
      <c r="C1852" s="19" t="s">
        <v>5565</v>
      </c>
      <c r="D1852" s="19"/>
      <c r="E1852" s="63" t="s">
        <v>5566</v>
      </c>
      <c r="F1852" s="61" t="s">
        <v>5567</v>
      </c>
      <c r="G1852" s="19" t="s">
        <v>1501</v>
      </c>
      <c r="H1852" s="62">
        <v>5000</v>
      </c>
      <c r="I1852" s="60">
        <v>0</v>
      </c>
      <c r="J1852" s="60">
        <v>0</v>
      </c>
      <c r="K1852" s="60">
        <v>43636</v>
      </c>
      <c r="L1852" s="61" t="s">
        <v>5534</v>
      </c>
      <c r="M1852" s="72"/>
    </row>
    <row r="1853" spans="1:13" ht="114.75">
      <c r="A1853" s="2">
        <v>57</v>
      </c>
      <c r="B1853" s="60"/>
      <c r="C1853" s="19" t="s">
        <v>5568</v>
      </c>
      <c r="D1853" s="19"/>
      <c r="E1853" s="63" t="s">
        <v>5569</v>
      </c>
      <c r="F1853" s="61" t="s">
        <v>5570</v>
      </c>
      <c r="G1853" s="19" t="s">
        <v>1501</v>
      </c>
      <c r="H1853" s="62">
        <v>200</v>
      </c>
      <c r="I1853" s="60">
        <v>0</v>
      </c>
      <c r="J1853" s="60">
        <v>0</v>
      </c>
      <c r="K1853" s="60">
        <v>43636</v>
      </c>
      <c r="L1853" s="61" t="s">
        <v>5538</v>
      </c>
      <c r="M1853" s="72"/>
    </row>
    <row r="1854" spans="1:13" ht="76.5">
      <c r="A1854" s="2">
        <v>58</v>
      </c>
      <c r="B1854" s="60"/>
      <c r="C1854" s="19" t="s">
        <v>5571</v>
      </c>
      <c r="D1854" s="19"/>
      <c r="E1854" s="63" t="s">
        <v>5572</v>
      </c>
      <c r="F1854" s="61" t="s">
        <v>5573</v>
      </c>
      <c r="G1854" s="19" t="s">
        <v>1501</v>
      </c>
      <c r="H1854" s="62">
        <v>10000</v>
      </c>
      <c r="I1854" s="60">
        <v>0</v>
      </c>
      <c r="J1854" s="60">
        <v>0</v>
      </c>
      <c r="K1854" s="60">
        <v>43634</v>
      </c>
      <c r="L1854" s="61" t="s">
        <v>5542</v>
      </c>
      <c r="M1854" s="72"/>
    </row>
    <row r="1855" spans="1:13" ht="89.25">
      <c r="A1855" s="2">
        <v>59</v>
      </c>
      <c r="B1855" s="60"/>
      <c r="C1855" s="19" t="s">
        <v>5574</v>
      </c>
      <c r="D1855" s="19"/>
      <c r="E1855" s="63" t="s">
        <v>5575</v>
      </c>
      <c r="F1855" s="61" t="s">
        <v>5576</v>
      </c>
      <c r="G1855" s="19" t="s">
        <v>5491</v>
      </c>
      <c r="H1855" s="62">
        <v>15500</v>
      </c>
      <c r="I1855" s="60">
        <v>0</v>
      </c>
      <c r="J1855" s="60">
        <v>0</v>
      </c>
      <c r="K1855" s="60"/>
      <c r="L1855" s="61" t="s">
        <v>5577</v>
      </c>
      <c r="M1855" s="72"/>
    </row>
    <row r="1856" spans="1:13" ht="89.25">
      <c r="A1856" s="2">
        <v>60</v>
      </c>
      <c r="B1856" s="60"/>
      <c r="C1856" s="19" t="s">
        <v>5578</v>
      </c>
      <c r="D1856" s="19"/>
      <c r="E1856" s="63" t="s">
        <v>5398</v>
      </c>
      <c r="F1856" s="61" t="s">
        <v>5579</v>
      </c>
      <c r="G1856" s="19" t="s">
        <v>1501</v>
      </c>
      <c r="H1856" s="62">
        <v>15200</v>
      </c>
      <c r="I1856" s="60">
        <v>0</v>
      </c>
      <c r="J1856" s="60">
        <v>0</v>
      </c>
      <c r="K1856" s="60">
        <v>43633</v>
      </c>
      <c r="L1856" s="61" t="s">
        <v>5580</v>
      </c>
      <c r="M1856" s="72"/>
    </row>
    <row r="1857" spans="1:13" ht="89.25">
      <c r="A1857" s="2">
        <v>61</v>
      </c>
      <c r="B1857" s="60"/>
      <c r="C1857" s="19" t="s">
        <v>5581</v>
      </c>
      <c r="D1857" s="19"/>
      <c r="E1857" s="63" t="s">
        <v>5398</v>
      </c>
      <c r="F1857" s="61" t="s">
        <v>5582</v>
      </c>
      <c r="G1857" s="19" t="s">
        <v>1501</v>
      </c>
      <c r="H1857" s="62">
        <v>15000</v>
      </c>
      <c r="I1857" s="60">
        <v>0</v>
      </c>
      <c r="J1857" s="60">
        <v>0</v>
      </c>
      <c r="K1857" s="60">
        <v>43633</v>
      </c>
      <c r="L1857" s="61" t="s">
        <v>5556</v>
      </c>
      <c r="M1857" s="72"/>
    </row>
    <row r="1858" spans="1:13" ht="89.25">
      <c r="A1858" s="2">
        <v>62</v>
      </c>
      <c r="B1858" s="60"/>
      <c r="C1858" s="19" t="s">
        <v>5583</v>
      </c>
      <c r="D1858" s="19"/>
      <c r="E1858" s="63" t="s">
        <v>5398</v>
      </c>
      <c r="F1858" s="61" t="s">
        <v>5584</v>
      </c>
      <c r="G1858" s="19" t="s">
        <v>1501</v>
      </c>
      <c r="H1858" s="62">
        <v>15200</v>
      </c>
      <c r="I1858" s="60">
        <v>0</v>
      </c>
      <c r="J1858" s="60">
        <v>0</v>
      </c>
      <c r="K1858" s="60">
        <v>43633</v>
      </c>
      <c r="L1858" s="61" t="s">
        <v>5585</v>
      </c>
      <c r="M1858" s="72"/>
    </row>
    <row r="1859" spans="1:13" ht="89.25">
      <c r="A1859" s="2">
        <v>63</v>
      </c>
      <c r="B1859" s="60"/>
      <c r="C1859" s="19" t="s">
        <v>5586</v>
      </c>
      <c r="D1859" s="19"/>
      <c r="E1859" s="63" t="s">
        <v>5587</v>
      </c>
      <c r="F1859" s="61" t="s">
        <v>5588</v>
      </c>
      <c r="G1859" s="19" t="s">
        <v>1501</v>
      </c>
      <c r="H1859" s="62">
        <v>15100</v>
      </c>
      <c r="I1859" s="60">
        <v>0</v>
      </c>
      <c r="J1859" s="60">
        <v>0</v>
      </c>
      <c r="K1859" s="60">
        <v>43633</v>
      </c>
      <c r="L1859" s="61" t="s">
        <v>5526</v>
      </c>
      <c r="M1859" s="72"/>
    </row>
    <row r="1860" spans="1:13" ht="89.25">
      <c r="A1860" s="2">
        <v>64</v>
      </c>
      <c r="B1860" s="60"/>
      <c r="C1860" s="19" t="s">
        <v>5589</v>
      </c>
      <c r="D1860" s="19"/>
      <c r="E1860" s="63" t="s">
        <v>5590</v>
      </c>
      <c r="F1860" s="61" t="s">
        <v>5591</v>
      </c>
      <c r="G1860" s="19" t="s">
        <v>5491</v>
      </c>
      <c r="H1860" s="62">
        <v>3000</v>
      </c>
      <c r="I1860" s="60">
        <v>0</v>
      </c>
      <c r="J1860" s="60">
        <v>0</v>
      </c>
      <c r="K1860" s="60">
        <v>43633</v>
      </c>
      <c r="L1860" s="61" t="s">
        <v>5530</v>
      </c>
      <c r="M1860" s="72"/>
    </row>
    <row r="1861" spans="1:13" ht="102">
      <c r="A1861" s="2">
        <v>65</v>
      </c>
      <c r="B1861" s="60"/>
      <c r="C1861" s="19" t="s">
        <v>5592</v>
      </c>
      <c r="D1861" s="19"/>
      <c r="E1861" s="63" t="s">
        <v>5593</v>
      </c>
      <c r="F1861" s="61" t="s">
        <v>5594</v>
      </c>
      <c r="G1861" s="19" t="s">
        <v>1501</v>
      </c>
      <c r="H1861" s="62">
        <v>796</v>
      </c>
      <c r="I1861" s="60">
        <v>0</v>
      </c>
      <c r="J1861" s="60">
        <v>0</v>
      </c>
      <c r="K1861" s="60">
        <v>43633</v>
      </c>
      <c r="L1861" s="61" t="s">
        <v>5534</v>
      </c>
      <c r="M1861" s="72"/>
    </row>
    <row r="1862" spans="1:13" ht="89.25">
      <c r="A1862" s="2">
        <v>66</v>
      </c>
      <c r="B1862" s="60"/>
      <c r="C1862" s="19" t="s">
        <v>5595</v>
      </c>
      <c r="D1862" s="19"/>
      <c r="E1862" s="63" t="s">
        <v>5596</v>
      </c>
      <c r="F1862" s="61" t="s">
        <v>5597</v>
      </c>
      <c r="G1862" s="19" t="s">
        <v>1501</v>
      </c>
      <c r="H1862" s="62">
        <v>5000</v>
      </c>
      <c r="I1862" s="60">
        <v>0</v>
      </c>
      <c r="J1862" s="60">
        <v>0</v>
      </c>
      <c r="K1862" s="60">
        <v>43633</v>
      </c>
      <c r="L1862" s="61" t="s">
        <v>5538</v>
      </c>
      <c r="M1862" s="72"/>
    </row>
    <row r="1863" spans="1:13" ht="89.25">
      <c r="A1863" s="2">
        <v>67</v>
      </c>
      <c r="B1863" s="60"/>
      <c r="C1863" s="19" t="s">
        <v>5598</v>
      </c>
      <c r="D1863" s="19"/>
      <c r="E1863" s="63" t="s">
        <v>5599</v>
      </c>
      <c r="F1863" s="61" t="s">
        <v>5600</v>
      </c>
      <c r="G1863" s="19" t="s">
        <v>1501</v>
      </c>
      <c r="H1863" s="62">
        <v>200</v>
      </c>
      <c r="I1863" s="60">
        <v>0</v>
      </c>
      <c r="J1863" s="60">
        <v>0</v>
      </c>
      <c r="K1863" s="60">
        <v>43626</v>
      </c>
      <c r="L1863" s="61" t="s">
        <v>5601</v>
      </c>
      <c r="M1863" s="72"/>
    </row>
    <row r="1864" spans="1:13" ht="102">
      <c r="A1864" s="2">
        <v>68</v>
      </c>
      <c r="B1864" s="60"/>
      <c r="C1864" s="19" t="s">
        <v>5602</v>
      </c>
      <c r="D1864" s="19"/>
      <c r="E1864" s="63" t="s">
        <v>5603</v>
      </c>
      <c r="F1864" s="61" t="s">
        <v>5604</v>
      </c>
      <c r="G1864" s="19" t="s">
        <v>1501</v>
      </c>
      <c r="H1864" s="62">
        <v>2000</v>
      </c>
      <c r="I1864" s="60">
        <v>0</v>
      </c>
      <c r="J1864" s="60">
        <v>0</v>
      </c>
      <c r="K1864" s="60">
        <v>43626</v>
      </c>
      <c r="L1864" s="61" t="s">
        <v>5605</v>
      </c>
      <c r="M1864" s="72"/>
    </row>
    <row r="1865" spans="1:13" ht="102">
      <c r="A1865" s="2">
        <v>69</v>
      </c>
      <c r="B1865" s="60"/>
      <c r="C1865" s="19" t="s">
        <v>5606</v>
      </c>
      <c r="D1865" s="19"/>
      <c r="E1865" s="63" t="s">
        <v>5607</v>
      </c>
      <c r="F1865" s="61" t="s">
        <v>5608</v>
      </c>
      <c r="G1865" s="19" t="s">
        <v>5491</v>
      </c>
      <c r="H1865" s="62">
        <v>24850</v>
      </c>
      <c r="I1865" s="60">
        <v>0</v>
      </c>
      <c r="J1865" s="60">
        <v>0</v>
      </c>
      <c r="K1865" s="60">
        <v>43626</v>
      </c>
      <c r="L1865" s="61" t="s">
        <v>5609</v>
      </c>
      <c r="M1865" s="72"/>
    </row>
    <row r="1866" spans="1:13" ht="89.25">
      <c r="A1866" s="2">
        <v>70</v>
      </c>
      <c r="B1866" s="60"/>
      <c r="C1866" s="19" t="s">
        <v>5610</v>
      </c>
      <c r="D1866" s="19"/>
      <c r="E1866" s="63" t="s">
        <v>5611</v>
      </c>
      <c r="F1866" s="61" t="s">
        <v>5612</v>
      </c>
      <c r="G1866" s="19" t="s">
        <v>1501</v>
      </c>
      <c r="H1866" s="62">
        <v>4950</v>
      </c>
      <c r="I1866" s="60">
        <v>0</v>
      </c>
      <c r="J1866" s="60">
        <v>0</v>
      </c>
      <c r="K1866" s="60">
        <v>43626</v>
      </c>
      <c r="L1866" s="61" t="s">
        <v>5613</v>
      </c>
      <c r="M1866" s="72"/>
    </row>
    <row r="1867" spans="1:13" ht="89.25">
      <c r="A1867" s="2">
        <v>71</v>
      </c>
      <c r="B1867" s="60"/>
      <c r="C1867" s="19" t="s">
        <v>5614</v>
      </c>
      <c r="D1867" s="19"/>
      <c r="E1867" s="63" t="s">
        <v>5611</v>
      </c>
      <c r="F1867" s="61" t="s">
        <v>5615</v>
      </c>
      <c r="G1867" s="19" t="s">
        <v>1501</v>
      </c>
      <c r="H1867" s="62">
        <v>10000</v>
      </c>
      <c r="I1867" s="60">
        <v>0</v>
      </c>
      <c r="J1867" s="60">
        <v>0</v>
      </c>
      <c r="K1867" s="60">
        <v>43632</v>
      </c>
      <c r="L1867" s="61" t="s">
        <v>5558</v>
      </c>
      <c r="M1867" s="72"/>
    </row>
    <row r="1868" spans="1:13" ht="89.25">
      <c r="A1868" s="2">
        <v>72</v>
      </c>
      <c r="B1868" s="60"/>
      <c r="C1868" s="19" t="s">
        <v>5616</v>
      </c>
      <c r="D1868" s="19"/>
      <c r="E1868" s="63" t="s">
        <v>5611</v>
      </c>
      <c r="F1868" s="61" t="s">
        <v>5617</v>
      </c>
      <c r="G1868" s="19" t="s">
        <v>1501</v>
      </c>
      <c r="H1868" s="62">
        <v>1000</v>
      </c>
      <c r="I1868" s="60">
        <v>0</v>
      </c>
      <c r="J1868" s="60">
        <v>0</v>
      </c>
      <c r="K1868" s="60">
        <v>43632</v>
      </c>
      <c r="L1868" s="61" t="s">
        <v>5618</v>
      </c>
      <c r="M1868" s="72"/>
    </row>
    <row r="1869" spans="1:13" ht="89.25">
      <c r="A1869" s="2">
        <v>73</v>
      </c>
      <c r="B1869" s="60"/>
      <c r="C1869" s="19" t="s">
        <v>5619</v>
      </c>
      <c r="D1869" s="19"/>
      <c r="E1869" s="63" t="s">
        <v>5611</v>
      </c>
      <c r="F1869" s="61" t="s">
        <v>5620</v>
      </c>
      <c r="G1869" s="19" t="s">
        <v>1501</v>
      </c>
      <c r="H1869" s="62">
        <v>7000</v>
      </c>
      <c r="I1869" s="60">
        <v>0</v>
      </c>
      <c r="J1869" s="60">
        <v>0</v>
      </c>
      <c r="K1869" s="60">
        <v>43632</v>
      </c>
      <c r="L1869" s="61" t="s">
        <v>5621</v>
      </c>
      <c r="M1869" s="72"/>
    </row>
    <row r="1870" spans="1:13" ht="89.25">
      <c r="A1870" s="2">
        <v>74</v>
      </c>
      <c r="B1870" s="60"/>
      <c r="C1870" s="19" t="s">
        <v>5619</v>
      </c>
      <c r="D1870" s="19"/>
      <c r="E1870" s="63" t="s">
        <v>5622</v>
      </c>
      <c r="F1870" s="61" t="s">
        <v>5623</v>
      </c>
      <c r="G1870" s="19" t="s">
        <v>1501</v>
      </c>
      <c r="H1870" s="62">
        <v>5000</v>
      </c>
      <c r="I1870" s="60">
        <v>0</v>
      </c>
      <c r="J1870" s="60">
        <v>0</v>
      </c>
      <c r="K1870" s="60">
        <v>43632</v>
      </c>
      <c r="L1870" s="61" t="s">
        <v>5534</v>
      </c>
      <c r="M1870" s="72"/>
    </row>
    <row r="1871" spans="1:13" ht="89.25">
      <c r="A1871" s="2">
        <v>75</v>
      </c>
      <c r="B1871" s="60"/>
      <c r="C1871" s="19" t="s">
        <v>5624</v>
      </c>
      <c r="D1871" s="19"/>
      <c r="E1871" s="63" t="s">
        <v>5611</v>
      </c>
      <c r="F1871" s="61" t="s">
        <v>5625</v>
      </c>
      <c r="G1871" s="19" t="s">
        <v>1501</v>
      </c>
      <c r="H1871" s="62">
        <v>7000</v>
      </c>
      <c r="I1871" s="60">
        <v>0</v>
      </c>
      <c r="J1871" s="60">
        <v>0</v>
      </c>
      <c r="K1871" s="60">
        <v>43632</v>
      </c>
      <c r="L1871" s="61" t="s">
        <v>5626</v>
      </c>
      <c r="M1871" s="72"/>
    </row>
    <row r="1872" spans="1:13" ht="89.25">
      <c r="A1872" s="2">
        <v>76</v>
      </c>
      <c r="B1872" s="60"/>
      <c r="C1872" s="19" t="s">
        <v>5627</v>
      </c>
      <c r="D1872" s="19"/>
      <c r="E1872" s="63" t="s">
        <v>5628</v>
      </c>
      <c r="F1872" s="61" t="s">
        <v>5629</v>
      </c>
      <c r="G1872" s="19" t="s">
        <v>1501</v>
      </c>
      <c r="H1872" s="62">
        <v>5200</v>
      </c>
      <c r="I1872" s="60">
        <v>0</v>
      </c>
      <c r="J1872" s="60">
        <v>0</v>
      </c>
      <c r="K1872" s="60">
        <v>43632</v>
      </c>
      <c r="L1872" s="61" t="s">
        <v>5630</v>
      </c>
      <c r="M1872" s="72"/>
    </row>
    <row r="1873" spans="1:13" ht="89.25">
      <c r="A1873" s="2">
        <v>77</v>
      </c>
      <c r="B1873" s="60"/>
      <c r="C1873" s="19" t="s">
        <v>5631</v>
      </c>
      <c r="D1873" s="19"/>
      <c r="E1873" s="63" t="s">
        <v>5632</v>
      </c>
      <c r="F1873" s="61" t="s">
        <v>5633</v>
      </c>
      <c r="G1873" s="19" t="s">
        <v>1501</v>
      </c>
      <c r="H1873" s="62">
        <v>7000</v>
      </c>
      <c r="I1873" s="60">
        <v>0</v>
      </c>
      <c r="J1873" s="60">
        <v>0</v>
      </c>
      <c r="K1873" s="60">
        <v>43631</v>
      </c>
      <c r="L1873" s="61" t="s">
        <v>5634</v>
      </c>
      <c r="M1873" s="72"/>
    </row>
    <row r="1874" spans="1:13" ht="89.25">
      <c r="A1874" s="2">
        <v>78</v>
      </c>
      <c r="B1874" s="60"/>
      <c r="C1874" s="19" t="s">
        <v>5589</v>
      </c>
      <c r="D1874" s="19"/>
      <c r="E1874" s="63" t="s">
        <v>5635</v>
      </c>
      <c r="F1874" s="61" t="s">
        <v>5636</v>
      </c>
      <c r="G1874" s="19" t="s">
        <v>1501</v>
      </c>
      <c r="H1874" s="62">
        <v>11600</v>
      </c>
      <c r="I1874" s="60">
        <v>0</v>
      </c>
      <c r="J1874" s="60">
        <v>0</v>
      </c>
      <c r="K1874" s="60">
        <v>43631</v>
      </c>
      <c r="L1874" s="61" t="s">
        <v>5609</v>
      </c>
      <c r="M1874" s="72"/>
    </row>
    <row r="1875" spans="1:13" ht="89.25">
      <c r="A1875" s="2">
        <v>79</v>
      </c>
      <c r="B1875" s="60"/>
      <c r="C1875" s="19" t="s">
        <v>5637</v>
      </c>
      <c r="D1875" s="19"/>
      <c r="E1875" s="63" t="s">
        <v>5638</v>
      </c>
      <c r="F1875" s="61" t="s">
        <v>5639</v>
      </c>
      <c r="G1875" s="19" t="s">
        <v>5491</v>
      </c>
      <c r="H1875" s="62">
        <v>26500</v>
      </c>
      <c r="I1875" s="60">
        <v>0</v>
      </c>
      <c r="J1875" s="60">
        <v>0</v>
      </c>
      <c r="K1875" s="60">
        <v>43631</v>
      </c>
      <c r="L1875" s="61" t="s">
        <v>5640</v>
      </c>
      <c r="M1875" s="72"/>
    </row>
    <row r="1876" spans="1:13" ht="102">
      <c r="A1876" s="2">
        <v>80</v>
      </c>
      <c r="B1876" s="60"/>
      <c r="C1876" s="19" t="s">
        <v>5641</v>
      </c>
      <c r="D1876" s="19"/>
      <c r="E1876" s="63" t="s">
        <v>5642</v>
      </c>
      <c r="F1876" s="61" t="s">
        <v>5643</v>
      </c>
      <c r="G1876" s="19" t="s">
        <v>5491</v>
      </c>
      <c r="H1876" s="62">
        <v>13000</v>
      </c>
      <c r="I1876" s="60">
        <v>0</v>
      </c>
      <c r="J1876" s="60">
        <v>0</v>
      </c>
      <c r="K1876" s="60">
        <v>43633</v>
      </c>
      <c r="L1876" s="61" t="s">
        <v>5644</v>
      </c>
      <c r="M1876" s="72"/>
    </row>
    <row r="1877" spans="1:13" ht="89.25">
      <c r="A1877" s="2">
        <v>81</v>
      </c>
      <c r="B1877" s="60"/>
      <c r="C1877" s="19" t="s">
        <v>5645</v>
      </c>
      <c r="D1877" s="19"/>
      <c r="E1877" s="63" t="s">
        <v>5646</v>
      </c>
      <c r="F1877" s="61" t="s">
        <v>5647</v>
      </c>
      <c r="G1877" s="19" t="s">
        <v>1501</v>
      </c>
      <c r="H1877" s="62">
        <v>6200</v>
      </c>
      <c r="I1877" s="60">
        <v>0</v>
      </c>
      <c r="J1877" s="60">
        <v>0</v>
      </c>
      <c r="K1877" s="60">
        <v>43633</v>
      </c>
      <c r="L1877" s="61" t="s">
        <v>5648</v>
      </c>
      <c r="M1877" s="72"/>
    </row>
    <row r="1878" spans="1:13" ht="89.25">
      <c r="A1878" s="2">
        <v>82</v>
      </c>
      <c r="B1878" s="60"/>
      <c r="C1878" s="19" t="s">
        <v>5649</v>
      </c>
      <c r="D1878" s="19"/>
      <c r="E1878" s="63" t="s">
        <v>5650</v>
      </c>
      <c r="F1878" s="61" t="s">
        <v>5651</v>
      </c>
      <c r="G1878" s="19" t="s">
        <v>1501</v>
      </c>
      <c r="H1878" s="62">
        <v>13195</v>
      </c>
      <c r="I1878" s="60">
        <v>0</v>
      </c>
      <c r="J1878" s="60">
        <v>0</v>
      </c>
      <c r="K1878" s="60">
        <v>43632</v>
      </c>
      <c r="L1878" s="61" t="s">
        <v>5652</v>
      </c>
      <c r="M1878" s="72"/>
    </row>
    <row r="1879" spans="1:13" ht="102">
      <c r="A1879" s="2">
        <v>83</v>
      </c>
      <c r="B1879" s="60"/>
      <c r="C1879" s="19" t="s">
        <v>5653</v>
      </c>
      <c r="D1879" s="19"/>
      <c r="E1879" s="63" t="s">
        <v>5654</v>
      </c>
      <c r="F1879" s="61" t="s">
        <v>5655</v>
      </c>
      <c r="G1879" s="19" t="s">
        <v>1501</v>
      </c>
      <c r="H1879" s="62">
        <v>5000</v>
      </c>
      <c r="I1879" s="60">
        <v>0</v>
      </c>
      <c r="J1879" s="60">
        <v>0</v>
      </c>
      <c r="K1879" s="60">
        <v>43636</v>
      </c>
      <c r="L1879" s="61" t="s">
        <v>5656</v>
      </c>
      <c r="M1879" s="72"/>
    </row>
    <row r="1880" spans="1:13" ht="89.25">
      <c r="A1880" s="2">
        <v>84</v>
      </c>
      <c r="B1880" s="60"/>
      <c r="C1880" s="19" t="s">
        <v>5657</v>
      </c>
      <c r="D1880" s="19"/>
      <c r="E1880" s="63" t="s">
        <v>5658</v>
      </c>
      <c r="F1880" s="61" t="s">
        <v>5659</v>
      </c>
      <c r="G1880" s="19" t="s">
        <v>1501</v>
      </c>
      <c r="H1880" s="62">
        <v>704</v>
      </c>
      <c r="I1880" s="60">
        <v>0</v>
      </c>
      <c r="J1880" s="60">
        <v>0</v>
      </c>
      <c r="K1880" s="60">
        <v>43636</v>
      </c>
      <c r="L1880" s="61" t="s">
        <v>5660</v>
      </c>
      <c r="M1880" s="72"/>
    </row>
    <row r="1881" spans="1:13" ht="102">
      <c r="A1881" s="2">
        <v>85</v>
      </c>
      <c r="B1881" s="60"/>
      <c r="C1881" s="19" t="s">
        <v>5661</v>
      </c>
      <c r="D1881" s="19"/>
      <c r="E1881" s="63" t="s">
        <v>5662</v>
      </c>
      <c r="F1881" s="61" t="s">
        <v>5663</v>
      </c>
      <c r="G1881" s="19" t="s">
        <v>5491</v>
      </c>
      <c r="H1881" s="62">
        <v>12000</v>
      </c>
      <c r="I1881" s="60">
        <v>0</v>
      </c>
      <c r="J1881" s="60">
        <v>0</v>
      </c>
      <c r="K1881" s="60">
        <v>43634</v>
      </c>
      <c r="L1881" s="61" t="s">
        <v>5601</v>
      </c>
      <c r="M1881" s="72"/>
    </row>
    <row r="1882" spans="1:13" ht="89.25">
      <c r="A1882" s="2">
        <v>86</v>
      </c>
      <c r="B1882" s="60"/>
      <c r="C1882" s="19" t="s">
        <v>5664</v>
      </c>
      <c r="D1882" s="19"/>
      <c r="E1882" s="63" t="s">
        <v>5665</v>
      </c>
      <c r="F1882" s="61" t="s">
        <v>5666</v>
      </c>
      <c r="G1882" s="19" t="s">
        <v>1501</v>
      </c>
      <c r="H1882" s="62">
        <v>8200</v>
      </c>
      <c r="I1882" s="60">
        <v>0</v>
      </c>
      <c r="J1882" s="60">
        <v>0</v>
      </c>
      <c r="K1882" s="60">
        <v>43634</v>
      </c>
      <c r="L1882" s="61" t="s">
        <v>5667</v>
      </c>
      <c r="M1882" s="72"/>
    </row>
    <row r="1883" spans="1:13" ht="102">
      <c r="A1883" s="2">
        <v>87</v>
      </c>
      <c r="B1883" s="60"/>
      <c r="C1883" s="19" t="s">
        <v>5668</v>
      </c>
      <c r="D1883" s="19"/>
      <c r="E1883" s="63" t="s">
        <v>5669</v>
      </c>
      <c r="F1883" s="61" t="s">
        <v>5670</v>
      </c>
      <c r="G1883" s="19" t="s">
        <v>1501</v>
      </c>
      <c r="H1883" s="62">
        <v>200</v>
      </c>
      <c r="I1883" s="60">
        <v>0</v>
      </c>
      <c r="J1883" s="60">
        <v>0</v>
      </c>
      <c r="K1883" s="60">
        <v>43631</v>
      </c>
      <c r="L1883" s="61" t="s">
        <v>5671</v>
      </c>
      <c r="M1883" s="72"/>
    </row>
    <row r="1884" spans="1:13" ht="102">
      <c r="A1884" s="2">
        <v>88</v>
      </c>
      <c r="B1884" s="60"/>
      <c r="C1884" s="19" t="s">
        <v>5672</v>
      </c>
      <c r="D1884" s="19"/>
      <c r="E1884" s="63" t="s">
        <v>5673</v>
      </c>
      <c r="F1884" s="61" t="s">
        <v>5674</v>
      </c>
      <c r="G1884" s="19" t="s">
        <v>1501</v>
      </c>
      <c r="H1884" s="62">
        <v>2200</v>
      </c>
      <c r="I1884" s="60">
        <v>0</v>
      </c>
      <c r="J1884" s="60">
        <v>0</v>
      </c>
      <c r="K1884" s="60">
        <v>43657</v>
      </c>
      <c r="L1884" s="61" t="s">
        <v>5675</v>
      </c>
      <c r="M1884" s="72"/>
    </row>
    <row r="1885" spans="1:13" ht="89.25">
      <c r="A1885" s="2">
        <v>89</v>
      </c>
      <c r="B1885" s="60"/>
      <c r="C1885" s="19" t="s">
        <v>5676</v>
      </c>
      <c r="D1885" s="19"/>
      <c r="E1885" s="63" t="s">
        <v>5677</v>
      </c>
      <c r="F1885" s="61" t="s">
        <v>5678</v>
      </c>
      <c r="G1885" s="19" t="s">
        <v>1501</v>
      </c>
      <c r="H1885" s="62">
        <v>4980</v>
      </c>
      <c r="I1885" s="60">
        <v>0</v>
      </c>
      <c r="J1885" s="60">
        <v>0</v>
      </c>
      <c r="K1885" s="60">
        <v>43657</v>
      </c>
      <c r="L1885" s="61" t="s">
        <v>5585</v>
      </c>
      <c r="M1885" s="72"/>
    </row>
    <row r="1886" spans="1:13" ht="89.25">
      <c r="A1886" s="2">
        <v>90</v>
      </c>
      <c r="B1886" s="60"/>
      <c r="C1886" s="19" t="s">
        <v>5679</v>
      </c>
      <c r="D1886" s="19"/>
      <c r="E1886" s="63" t="s">
        <v>5680</v>
      </c>
      <c r="F1886" s="61" t="s">
        <v>5681</v>
      </c>
      <c r="G1886" s="19" t="s">
        <v>5491</v>
      </c>
      <c r="H1886" s="62">
        <v>16937</v>
      </c>
      <c r="I1886" s="60">
        <v>0</v>
      </c>
      <c r="J1886" s="60">
        <v>0</v>
      </c>
      <c r="K1886" s="60">
        <v>43658</v>
      </c>
      <c r="L1886" s="61" t="s">
        <v>5682</v>
      </c>
      <c r="M1886" s="72"/>
    </row>
    <row r="1887" spans="1:13" ht="89.25">
      <c r="A1887" s="2">
        <v>91</v>
      </c>
      <c r="B1887" s="60"/>
      <c r="C1887" s="19" t="s">
        <v>5683</v>
      </c>
      <c r="D1887" s="19"/>
      <c r="E1887" s="63" t="s">
        <v>5684</v>
      </c>
      <c r="F1887" s="61" t="s">
        <v>5685</v>
      </c>
      <c r="G1887" s="19" t="s">
        <v>5491</v>
      </c>
      <c r="H1887" s="62">
        <v>22000</v>
      </c>
      <c r="I1887" s="60">
        <v>0</v>
      </c>
      <c r="J1887" s="60">
        <v>0</v>
      </c>
      <c r="K1887" s="60">
        <v>43634</v>
      </c>
      <c r="L1887" s="61" t="s">
        <v>5686</v>
      </c>
      <c r="M1887" s="72"/>
    </row>
    <row r="1888" spans="1:13" ht="89.25">
      <c r="A1888" s="2">
        <v>92</v>
      </c>
      <c r="B1888" s="60"/>
      <c r="C1888" s="19" t="s">
        <v>5687</v>
      </c>
      <c r="D1888" s="19"/>
      <c r="E1888" s="63" t="s">
        <v>5688</v>
      </c>
      <c r="F1888" s="61" t="s">
        <v>5689</v>
      </c>
      <c r="G1888" s="19" t="s">
        <v>1501</v>
      </c>
      <c r="H1888" s="62">
        <v>5000</v>
      </c>
      <c r="I1888" s="60">
        <v>0</v>
      </c>
      <c r="J1888" s="60">
        <v>0</v>
      </c>
      <c r="K1888" s="60">
        <v>43634</v>
      </c>
      <c r="L1888" s="61" t="s">
        <v>5690</v>
      </c>
      <c r="M1888" s="72"/>
    </row>
    <row r="1889" spans="1:13" ht="102">
      <c r="A1889" s="2">
        <v>93</v>
      </c>
      <c r="B1889" s="60"/>
      <c r="C1889" s="19" t="s">
        <v>5691</v>
      </c>
      <c r="D1889" s="19"/>
      <c r="E1889" s="63" t="s">
        <v>5692</v>
      </c>
      <c r="F1889" s="61" t="s">
        <v>5693</v>
      </c>
      <c r="G1889" s="19" t="s">
        <v>1501</v>
      </c>
      <c r="H1889" s="62">
        <v>5000</v>
      </c>
      <c r="I1889" s="60">
        <v>0</v>
      </c>
      <c r="J1889" s="60">
        <v>0</v>
      </c>
      <c r="K1889" s="60">
        <v>43634</v>
      </c>
      <c r="L1889" s="61" t="s">
        <v>5694</v>
      </c>
      <c r="M1889" s="72"/>
    </row>
    <row r="1890" spans="1:13" ht="89.25">
      <c r="A1890" s="2">
        <v>94</v>
      </c>
      <c r="B1890" s="60"/>
      <c r="C1890" s="19" t="s">
        <v>5695</v>
      </c>
      <c r="D1890" s="19"/>
      <c r="E1890" s="63" t="s">
        <v>5696</v>
      </c>
      <c r="F1890" s="61" t="s">
        <v>5697</v>
      </c>
      <c r="G1890" s="19" t="s">
        <v>1501</v>
      </c>
      <c r="H1890" s="62">
        <v>200</v>
      </c>
      <c r="I1890" s="60">
        <v>0</v>
      </c>
      <c r="J1890" s="60">
        <v>0</v>
      </c>
      <c r="K1890" s="60">
        <v>43658</v>
      </c>
      <c r="L1890" s="61" t="s">
        <v>5698</v>
      </c>
      <c r="M1890" s="72"/>
    </row>
    <row r="1891" spans="1:13" ht="89.25">
      <c r="A1891" s="2">
        <v>95</v>
      </c>
      <c r="B1891" s="60"/>
      <c r="C1891" s="19" t="s">
        <v>5699</v>
      </c>
      <c r="D1891" s="19"/>
      <c r="E1891" s="63" t="s">
        <v>5700</v>
      </c>
      <c r="F1891" s="61" t="s">
        <v>5701</v>
      </c>
      <c r="G1891" s="19" t="s">
        <v>1501</v>
      </c>
      <c r="H1891" s="62">
        <v>3200</v>
      </c>
      <c r="I1891" s="60">
        <v>0</v>
      </c>
      <c r="J1891" s="60">
        <v>0</v>
      </c>
      <c r="K1891" s="60">
        <v>43654</v>
      </c>
      <c r="L1891" s="61" t="s">
        <v>5702</v>
      </c>
      <c r="M1891" s="72"/>
    </row>
    <row r="1892" spans="1:13" ht="89.25">
      <c r="A1892" s="2">
        <v>96</v>
      </c>
      <c r="B1892" s="60"/>
      <c r="C1892" s="19" t="s">
        <v>5703</v>
      </c>
      <c r="D1892" s="19"/>
      <c r="E1892" s="63" t="s">
        <v>5704</v>
      </c>
      <c r="F1892" s="61" t="s">
        <v>5705</v>
      </c>
      <c r="G1892" s="19" t="s">
        <v>1501</v>
      </c>
      <c r="H1892" s="62">
        <v>20050</v>
      </c>
      <c r="I1892" s="60">
        <v>0</v>
      </c>
      <c r="J1892" s="60">
        <v>0</v>
      </c>
      <c r="K1892" s="60">
        <v>43636</v>
      </c>
      <c r="L1892" s="61" t="s">
        <v>5706</v>
      </c>
      <c r="M1892" s="72"/>
    </row>
    <row r="1893" spans="1:13" ht="38.25">
      <c r="A1893" s="2">
        <v>97</v>
      </c>
      <c r="B1893" s="60"/>
      <c r="C1893" s="19"/>
      <c r="D1893" s="19"/>
      <c r="E1893" s="63" t="s">
        <v>5707</v>
      </c>
      <c r="F1893" s="61" t="s">
        <v>5708</v>
      </c>
      <c r="G1893" s="19" t="s">
        <v>5491</v>
      </c>
      <c r="H1893" s="62">
        <v>30000</v>
      </c>
      <c r="I1893" s="60">
        <v>0</v>
      </c>
      <c r="J1893" s="60">
        <v>0</v>
      </c>
      <c r="K1893" s="60">
        <v>43636</v>
      </c>
      <c r="L1893" s="61" t="s">
        <v>5709</v>
      </c>
      <c r="M1893" s="72"/>
    </row>
    <row r="1894" spans="1:13" ht="76.5">
      <c r="A1894" s="2">
        <v>98</v>
      </c>
      <c r="B1894" s="60"/>
      <c r="C1894" s="19" t="s">
        <v>5710</v>
      </c>
      <c r="D1894" s="19"/>
      <c r="E1894" s="63" t="s">
        <v>5711</v>
      </c>
      <c r="F1894" s="61" t="s">
        <v>5712</v>
      </c>
      <c r="G1894" s="19" t="s">
        <v>1501</v>
      </c>
      <c r="H1894" s="62">
        <v>15000</v>
      </c>
      <c r="I1894" s="60">
        <v>0</v>
      </c>
      <c r="J1894" s="60">
        <v>0</v>
      </c>
      <c r="K1894" s="60">
        <v>43636</v>
      </c>
      <c r="L1894" s="61" t="s">
        <v>5644</v>
      </c>
      <c r="M1894" s="72"/>
    </row>
    <row r="1895" spans="1:13" ht="89.25">
      <c r="A1895" s="2">
        <v>99</v>
      </c>
      <c r="B1895" s="60"/>
      <c r="C1895" s="19" t="s">
        <v>5713</v>
      </c>
      <c r="D1895" s="19"/>
      <c r="E1895" s="63" t="s">
        <v>5714</v>
      </c>
      <c r="F1895" s="61" t="s">
        <v>5715</v>
      </c>
      <c r="G1895" s="19" t="s">
        <v>1501</v>
      </c>
      <c r="H1895" s="62">
        <v>25889</v>
      </c>
      <c r="I1895" s="60">
        <v>0</v>
      </c>
      <c r="J1895" s="60">
        <v>0</v>
      </c>
      <c r="K1895" s="60">
        <v>43636</v>
      </c>
      <c r="L1895" s="61" t="s">
        <v>5526</v>
      </c>
      <c r="M1895" s="72"/>
    </row>
    <row r="1896" spans="1:13" ht="89.25">
      <c r="A1896" s="2">
        <v>100</v>
      </c>
      <c r="B1896" s="60"/>
      <c r="C1896" s="19" t="s">
        <v>5716</v>
      </c>
      <c r="D1896" s="19"/>
      <c r="E1896" s="63" t="s">
        <v>5717</v>
      </c>
      <c r="F1896" s="61" t="s">
        <v>5718</v>
      </c>
      <c r="G1896" s="19" t="s">
        <v>1501</v>
      </c>
      <c r="H1896" s="62">
        <v>50200</v>
      </c>
      <c r="I1896" s="60">
        <v>0</v>
      </c>
      <c r="J1896" s="60">
        <v>0</v>
      </c>
      <c r="K1896" s="60">
        <v>43636</v>
      </c>
      <c r="L1896" s="61" t="s">
        <v>5530</v>
      </c>
      <c r="M1896" s="72"/>
    </row>
    <row r="1897" spans="1:13" ht="89.25">
      <c r="A1897" s="2">
        <v>101</v>
      </c>
      <c r="B1897" s="60"/>
      <c r="C1897" s="19" t="s">
        <v>5719</v>
      </c>
      <c r="D1897" s="19"/>
      <c r="E1897" s="63" t="s">
        <v>5720</v>
      </c>
      <c r="F1897" s="61" t="s">
        <v>5721</v>
      </c>
      <c r="G1897" s="19" t="s">
        <v>1501</v>
      </c>
      <c r="H1897" s="62">
        <v>3000</v>
      </c>
      <c r="I1897" s="60">
        <v>0</v>
      </c>
      <c r="J1897" s="60">
        <v>0</v>
      </c>
      <c r="K1897" s="60">
        <v>43636</v>
      </c>
      <c r="L1897" s="61" t="s">
        <v>5534</v>
      </c>
      <c r="M1897" s="72"/>
    </row>
    <row r="1898" spans="1:13" ht="63.75">
      <c r="A1898" s="2">
        <v>102</v>
      </c>
      <c r="B1898" s="60"/>
      <c r="C1898" s="19" t="s">
        <v>5722</v>
      </c>
      <c r="D1898" s="19"/>
      <c r="E1898" s="63" t="s">
        <v>5723</v>
      </c>
      <c r="F1898" s="61" t="s">
        <v>5724</v>
      </c>
      <c r="G1898" s="19" t="s">
        <v>5491</v>
      </c>
      <c r="H1898" s="62">
        <v>23000</v>
      </c>
      <c r="I1898" s="60">
        <v>0</v>
      </c>
      <c r="J1898" s="60">
        <v>0</v>
      </c>
      <c r="K1898" s="60">
        <v>43634</v>
      </c>
      <c r="L1898" s="61" t="s">
        <v>5660</v>
      </c>
      <c r="M1898" s="72"/>
    </row>
    <row r="1899" spans="1:13" ht="89.25">
      <c r="A1899" s="2">
        <v>103</v>
      </c>
      <c r="B1899" s="60"/>
      <c r="C1899" s="19" t="s">
        <v>5725</v>
      </c>
      <c r="D1899" s="19"/>
      <c r="E1899" s="63" t="s">
        <v>5726</v>
      </c>
      <c r="F1899" s="61" t="s">
        <v>5727</v>
      </c>
      <c r="G1899" s="19" t="s">
        <v>5491</v>
      </c>
      <c r="H1899" s="62">
        <v>41500</v>
      </c>
      <c r="I1899" s="60">
        <v>0</v>
      </c>
      <c r="J1899" s="60">
        <v>0</v>
      </c>
      <c r="K1899" s="60">
        <v>43634</v>
      </c>
      <c r="L1899" s="61" t="s">
        <v>5475</v>
      </c>
      <c r="M1899" s="72"/>
    </row>
    <row r="1900" spans="1:13" ht="89.25">
      <c r="A1900" s="2">
        <v>104</v>
      </c>
      <c r="B1900" s="60"/>
      <c r="C1900" s="19" t="s">
        <v>5728</v>
      </c>
      <c r="D1900" s="19"/>
      <c r="E1900" s="63" t="s">
        <v>5729</v>
      </c>
      <c r="F1900" s="61" t="s">
        <v>5730</v>
      </c>
      <c r="G1900" s="19" t="s">
        <v>5491</v>
      </c>
      <c r="H1900" s="62">
        <v>111647</v>
      </c>
      <c r="I1900" s="60">
        <v>0</v>
      </c>
      <c r="J1900" s="60">
        <v>0</v>
      </c>
      <c r="K1900" s="60">
        <v>43633</v>
      </c>
      <c r="L1900" s="61" t="s">
        <v>5731</v>
      </c>
      <c r="M1900" s="72"/>
    </row>
    <row r="1901" spans="1:13" ht="89.25">
      <c r="A1901" s="2">
        <v>105</v>
      </c>
      <c r="B1901" s="60"/>
      <c r="C1901" s="19" t="s">
        <v>5732</v>
      </c>
      <c r="D1901" s="19"/>
      <c r="E1901" s="63" t="s">
        <v>5700</v>
      </c>
      <c r="F1901" s="61" t="s">
        <v>5733</v>
      </c>
      <c r="G1901" s="19" t="s">
        <v>1501</v>
      </c>
      <c r="H1901" s="62">
        <v>3000</v>
      </c>
      <c r="I1901" s="60">
        <v>0</v>
      </c>
      <c r="J1901" s="60">
        <v>0</v>
      </c>
      <c r="K1901" s="60">
        <v>43633</v>
      </c>
      <c r="L1901" s="61" t="s">
        <v>5580</v>
      </c>
      <c r="M1901" s="72"/>
    </row>
    <row r="1902" spans="1:13" ht="153">
      <c r="A1902" s="2">
        <v>106</v>
      </c>
      <c r="B1902" s="60"/>
      <c r="C1902" s="19" t="s">
        <v>5734</v>
      </c>
      <c r="D1902" s="19"/>
      <c r="E1902" s="63" t="s">
        <v>5735</v>
      </c>
      <c r="F1902" s="61" t="s">
        <v>5736</v>
      </c>
      <c r="G1902" s="19" t="s">
        <v>1501</v>
      </c>
      <c r="H1902" s="62">
        <v>84470</v>
      </c>
      <c r="I1902" s="60">
        <v>0</v>
      </c>
      <c r="J1902" s="60">
        <v>0</v>
      </c>
      <c r="K1902" s="60">
        <v>43633</v>
      </c>
      <c r="L1902" s="61" t="s">
        <v>5518</v>
      </c>
      <c r="M1902" s="72"/>
    </row>
    <row r="1903" spans="1:13" ht="89.25">
      <c r="A1903" s="2">
        <v>107</v>
      </c>
      <c r="B1903" s="60"/>
      <c r="C1903" s="19" t="s">
        <v>5737</v>
      </c>
      <c r="D1903" s="19"/>
      <c r="E1903" s="63" t="s">
        <v>5738</v>
      </c>
      <c r="F1903" s="61" t="s">
        <v>5739</v>
      </c>
      <c r="G1903" s="19" t="s">
        <v>1501</v>
      </c>
      <c r="H1903" s="62">
        <v>4000</v>
      </c>
      <c r="I1903" s="60">
        <v>0</v>
      </c>
      <c r="J1903" s="60">
        <v>0</v>
      </c>
      <c r="K1903" s="60">
        <v>43633</v>
      </c>
      <c r="L1903" s="61" t="s">
        <v>5558</v>
      </c>
      <c r="M1903" s="72"/>
    </row>
    <row r="1904" spans="1:13" ht="89.25">
      <c r="A1904" s="2">
        <v>108</v>
      </c>
      <c r="B1904" s="60"/>
      <c r="C1904" s="19" t="s">
        <v>5740</v>
      </c>
      <c r="D1904" s="19"/>
      <c r="E1904" s="63" t="s">
        <v>5741</v>
      </c>
      <c r="F1904" s="61" t="s">
        <v>5742</v>
      </c>
      <c r="G1904" s="19" t="s">
        <v>1501</v>
      </c>
      <c r="H1904" s="62">
        <v>5200</v>
      </c>
      <c r="I1904" s="60">
        <v>0</v>
      </c>
      <c r="J1904" s="60">
        <v>0</v>
      </c>
      <c r="K1904" s="60">
        <v>43633</v>
      </c>
      <c r="L1904" s="61" t="s">
        <v>5743</v>
      </c>
      <c r="M1904" s="72"/>
    </row>
    <row r="1905" spans="1:13" ht="102">
      <c r="A1905" s="2">
        <v>109</v>
      </c>
      <c r="B1905" s="60"/>
      <c r="C1905" s="19" t="s">
        <v>5744</v>
      </c>
      <c r="D1905" s="19"/>
      <c r="E1905" s="63" t="s">
        <v>5745</v>
      </c>
      <c r="F1905" s="61" t="s">
        <v>5746</v>
      </c>
      <c r="G1905" s="19" t="s">
        <v>1501</v>
      </c>
      <c r="H1905" s="62">
        <v>9000</v>
      </c>
      <c r="I1905" s="60">
        <v>0</v>
      </c>
      <c r="J1905" s="60">
        <v>0</v>
      </c>
      <c r="K1905" s="60">
        <v>43633</v>
      </c>
      <c r="L1905" s="61" t="s">
        <v>5747</v>
      </c>
      <c r="M1905" s="72"/>
    </row>
    <row r="1906" spans="1:13" ht="102">
      <c r="A1906" s="2">
        <v>110</v>
      </c>
      <c r="B1906" s="60"/>
      <c r="C1906" s="19" t="s">
        <v>5748</v>
      </c>
      <c r="D1906" s="19"/>
      <c r="E1906" s="63" t="s">
        <v>5745</v>
      </c>
      <c r="F1906" s="61" t="s">
        <v>5749</v>
      </c>
      <c r="G1906" s="19" t="s">
        <v>1501</v>
      </c>
      <c r="H1906" s="62">
        <v>15200</v>
      </c>
      <c r="I1906" s="60">
        <v>0</v>
      </c>
      <c r="J1906" s="60">
        <v>0</v>
      </c>
      <c r="K1906" s="60">
        <v>43633</v>
      </c>
      <c r="L1906" s="61" t="s">
        <v>5750</v>
      </c>
      <c r="M1906" s="72"/>
    </row>
    <row r="1907" spans="1:13" ht="89.25">
      <c r="A1907" s="2">
        <v>111</v>
      </c>
      <c r="B1907" s="60"/>
      <c r="C1907" s="19" t="s">
        <v>5751</v>
      </c>
      <c r="D1907" s="19"/>
      <c r="E1907" s="63" t="s">
        <v>5745</v>
      </c>
      <c r="F1907" s="61" t="s">
        <v>5752</v>
      </c>
      <c r="G1907" s="19" t="s">
        <v>1501</v>
      </c>
      <c r="H1907" s="62">
        <v>15200</v>
      </c>
      <c r="I1907" s="60">
        <v>0</v>
      </c>
      <c r="J1907" s="60">
        <v>0</v>
      </c>
      <c r="K1907" s="60">
        <v>43626</v>
      </c>
      <c r="L1907" s="61" t="s">
        <v>5538</v>
      </c>
      <c r="M1907" s="72"/>
    </row>
    <row r="1908" spans="1:13" ht="102">
      <c r="A1908" s="2">
        <v>112</v>
      </c>
      <c r="B1908" s="60"/>
      <c r="C1908" s="19" t="s">
        <v>5753</v>
      </c>
      <c r="D1908" s="19"/>
      <c r="E1908" s="63" t="s">
        <v>5754</v>
      </c>
      <c r="F1908" s="61" t="s">
        <v>5755</v>
      </c>
      <c r="G1908" s="19" t="s">
        <v>1501</v>
      </c>
      <c r="H1908" s="62">
        <v>4390</v>
      </c>
      <c r="I1908" s="60">
        <v>0</v>
      </c>
      <c r="J1908" s="60">
        <v>0</v>
      </c>
      <c r="K1908" s="60">
        <v>43626</v>
      </c>
      <c r="L1908" s="61" t="s">
        <v>5601</v>
      </c>
      <c r="M1908" s="72"/>
    </row>
    <row r="1909" spans="1:13" ht="89.25">
      <c r="A1909" s="2">
        <v>113</v>
      </c>
      <c r="B1909" s="60"/>
      <c r="C1909" s="19" t="s">
        <v>5756</v>
      </c>
      <c r="D1909" s="19"/>
      <c r="E1909" s="63" t="s">
        <v>5757</v>
      </c>
      <c r="F1909" s="61" t="s">
        <v>5758</v>
      </c>
      <c r="G1909" s="19" t="s">
        <v>1501</v>
      </c>
      <c r="H1909" s="62">
        <v>10200</v>
      </c>
      <c r="I1909" s="60">
        <v>0</v>
      </c>
      <c r="J1909" s="60">
        <v>0</v>
      </c>
      <c r="K1909" s="60">
        <v>43626</v>
      </c>
      <c r="L1909" s="61" t="s">
        <v>5759</v>
      </c>
      <c r="M1909" s="72"/>
    </row>
    <row r="1910" spans="1:13" ht="89.25">
      <c r="A1910" s="2">
        <v>114</v>
      </c>
      <c r="B1910" s="60"/>
      <c r="C1910" s="19" t="s">
        <v>5760</v>
      </c>
      <c r="D1910" s="19"/>
      <c r="E1910" s="63" t="s">
        <v>5757</v>
      </c>
      <c r="F1910" s="61" t="s">
        <v>5761</v>
      </c>
      <c r="G1910" s="19" t="s">
        <v>1501</v>
      </c>
      <c r="H1910" s="62">
        <v>10200</v>
      </c>
      <c r="I1910" s="60">
        <v>0</v>
      </c>
      <c r="J1910" s="60">
        <v>0</v>
      </c>
      <c r="K1910" s="60">
        <v>43626</v>
      </c>
      <c r="L1910" s="61" t="s">
        <v>5762</v>
      </c>
      <c r="M1910" s="72"/>
    </row>
    <row r="1911" spans="1:13" ht="89.25">
      <c r="A1911" s="2">
        <v>115</v>
      </c>
      <c r="B1911" s="60"/>
      <c r="C1911" s="19" t="s">
        <v>5763</v>
      </c>
      <c r="D1911" s="19"/>
      <c r="E1911" s="63" t="s">
        <v>5764</v>
      </c>
      <c r="F1911" s="61" t="s">
        <v>5765</v>
      </c>
      <c r="G1911" s="19" t="s">
        <v>1501</v>
      </c>
      <c r="H1911" s="62">
        <v>10200</v>
      </c>
      <c r="I1911" s="60">
        <v>0</v>
      </c>
      <c r="J1911" s="60">
        <v>0</v>
      </c>
      <c r="K1911" s="60">
        <v>43632</v>
      </c>
      <c r="L1911" s="61" t="s">
        <v>5640</v>
      </c>
      <c r="M1911" s="72"/>
    </row>
    <row r="1912" spans="1:13" ht="89.25">
      <c r="A1912" s="2">
        <v>116</v>
      </c>
      <c r="B1912" s="60"/>
      <c r="C1912" s="19" t="s">
        <v>5766</v>
      </c>
      <c r="D1912" s="19"/>
      <c r="E1912" s="63" t="s">
        <v>5767</v>
      </c>
      <c r="F1912" s="61" t="s">
        <v>5768</v>
      </c>
      <c r="G1912" s="19" t="s">
        <v>1501</v>
      </c>
      <c r="H1912" s="62">
        <v>2785</v>
      </c>
      <c r="I1912" s="60">
        <v>0</v>
      </c>
      <c r="J1912" s="60">
        <v>0</v>
      </c>
      <c r="K1912" s="60">
        <v>43632</v>
      </c>
      <c r="L1912" s="61" t="s">
        <v>5522</v>
      </c>
      <c r="M1912" s="72"/>
    </row>
    <row r="1913" spans="1:13" ht="191.25">
      <c r="A1913" s="2">
        <v>117</v>
      </c>
      <c r="B1913" s="60"/>
      <c r="C1913" s="19" t="s">
        <v>5769</v>
      </c>
      <c r="D1913" s="19"/>
      <c r="E1913" s="63" t="s">
        <v>5770</v>
      </c>
      <c r="F1913" s="61" t="s">
        <v>5771</v>
      </c>
      <c r="G1913" s="19" t="s">
        <v>5491</v>
      </c>
      <c r="H1913" s="62">
        <v>32651</v>
      </c>
      <c r="I1913" s="60">
        <v>0</v>
      </c>
      <c r="J1913" s="60">
        <v>0</v>
      </c>
      <c r="K1913" s="60">
        <v>43632</v>
      </c>
      <c r="L1913" s="61" t="s">
        <v>5682</v>
      </c>
      <c r="M1913" s="72"/>
    </row>
    <row r="1914" spans="1:13" ht="89.25">
      <c r="A1914" s="2">
        <v>118</v>
      </c>
      <c r="B1914" s="60"/>
      <c r="C1914" s="19" t="s">
        <v>5772</v>
      </c>
      <c r="D1914" s="19"/>
      <c r="E1914" s="63" t="s">
        <v>5773</v>
      </c>
      <c r="F1914" s="61" t="s">
        <v>5774</v>
      </c>
      <c r="G1914" s="19" t="s">
        <v>1501</v>
      </c>
      <c r="H1914" s="62">
        <v>5200</v>
      </c>
      <c r="I1914" s="60">
        <v>0</v>
      </c>
      <c r="J1914" s="60">
        <v>0</v>
      </c>
      <c r="K1914" s="60">
        <v>43632</v>
      </c>
      <c r="L1914" s="61" t="s">
        <v>5530</v>
      </c>
      <c r="M1914" s="72"/>
    </row>
    <row r="1915" spans="1:13" ht="76.5">
      <c r="A1915" s="2">
        <v>119</v>
      </c>
      <c r="B1915" s="60"/>
      <c r="C1915" s="19" t="s">
        <v>5775</v>
      </c>
      <c r="D1915" s="19"/>
      <c r="E1915" s="63" t="s">
        <v>5773</v>
      </c>
      <c r="F1915" s="61" t="s">
        <v>5776</v>
      </c>
      <c r="G1915" s="19" t="s">
        <v>1501</v>
      </c>
      <c r="H1915" s="62">
        <v>3200</v>
      </c>
      <c r="I1915" s="60">
        <v>0</v>
      </c>
      <c r="J1915" s="60">
        <v>0</v>
      </c>
      <c r="K1915" s="60">
        <v>43632</v>
      </c>
      <c r="L1915" s="61" t="s">
        <v>5777</v>
      </c>
      <c r="M1915" s="72"/>
    </row>
    <row r="1916" spans="1:13" ht="102">
      <c r="A1916" s="2">
        <v>120</v>
      </c>
      <c r="B1916" s="60"/>
      <c r="C1916" s="19" t="s">
        <v>5778</v>
      </c>
      <c r="D1916" s="19"/>
      <c r="E1916" s="63" t="s">
        <v>5779</v>
      </c>
      <c r="F1916" s="61" t="s">
        <v>5780</v>
      </c>
      <c r="G1916" s="19" t="s">
        <v>1501</v>
      </c>
      <c r="H1916" s="62">
        <v>3000</v>
      </c>
      <c r="I1916" s="60">
        <v>0</v>
      </c>
      <c r="J1916" s="60">
        <v>0</v>
      </c>
      <c r="K1916" s="60">
        <v>43632</v>
      </c>
      <c r="L1916" s="61" t="s">
        <v>5538</v>
      </c>
      <c r="M1916" s="72"/>
    </row>
    <row r="1917" spans="1:13" ht="89.25">
      <c r="A1917" s="2">
        <v>121</v>
      </c>
      <c r="B1917" s="60"/>
      <c r="C1917" s="19" t="s">
        <v>5781</v>
      </c>
      <c r="D1917" s="19"/>
      <c r="E1917" s="63" t="s">
        <v>5782</v>
      </c>
      <c r="F1917" s="61" t="s">
        <v>5783</v>
      </c>
      <c r="G1917" s="19" t="s">
        <v>1501</v>
      </c>
      <c r="H1917" s="62">
        <v>3187</v>
      </c>
      <c r="I1917" s="60">
        <v>0</v>
      </c>
      <c r="J1917" s="60">
        <v>0</v>
      </c>
      <c r="K1917" s="60">
        <v>43631</v>
      </c>
      <c r="L1917" s="61" t="s">
        <v>5630</v>
      </c>
      <c r="M1917" s="72"/>
    </row>
    <row r="1918" spans="1:13" ht="89.25">
      <c r="A1918" s="2">
        <v>122</v>
      </c>
      <c r="B1918" s="60"/>
      <c r="C1918" s="19" t="s">
        <v>5784</v>
      </c>
      <c r="D1918" s="19"/>
      <c r="E1918" s="63" t="s">
        <v>5785</v>
      </c>
      <c r="F1918" s="61" t="s">
        <v>5786</v>
      </c>
      <c r="G1918" s="19" t="s">
        <v>1501</v>
      </c>
      <c r="H1918" s="62">
        <v>4800</v>
      </c>
      <c r="I1918" s="60">
        <v>0</v>
      </c>
      <c r="J1918" s="60">
        <v>0</v>
      </c>
      <c r="K1918" s="60">
        <v>43631</v>
      </c>
      <c r="L1918" s="61" t="s">
        <v>5787</v>
      </c>
      <c r="M1918" s="72"/>
    </row>
    <row r="1919" spans="1:13" ht="89.25">
      <c r="A1919" s="2">
        <v>123</v>
      </c>
      <c r="B1919" s="60"/>
      <c r="C1919" s="19" t="s">
        <v>5788</v>
      </c>
      <c r="D1919" s="19"/>
      <c r="E1919" s="63" t="s">
        <v>5789</v>
      </c>
      <c r="F1919" s="61" t="s">
        <v>5790</v>
      </c>
      <c r="G1919" s="19" t="s">
        <v>1501</v>
      </c>
      <c r="H1919" s="62">
        <v>3200</v>
      </c>
      <c r="I1919" s="60">
        <v>0</v>
      </c>
      <c r="J1919" s="60">
        <v>0</v>
      </c>
      <c r="K1919" s="60">
        <v>43631</v>
      </c>
      <c r="L1919" s="61" t="s">
        <v>5762</v>
      </c>
      <c r="M1919" s="72"/>
    </row>
    <row r="1920" spans="1:13" ht="76.5">
      <c r="A1920" s="2">
        <v>124</v>
      </c>
      <c r="B1920" s="60"/>
      <c r="C1920" s="19" t="s">
        <v>5791</v>
      </c>
      <c r="D1920" s="19"/>
      <c r="E1920" s="63" t="s">
        <v>5792</v>
      </c>
      <c r="F1920" s="61" t="s">
        <v>5793</v>
      </c>
      <c r="G1920" s="19" t="s">
        <v>1501</v>
      </c>
      <c r="H1920" s="62">
        <v>8775</v>
      </c>
      <c r="I1920" s="60">
        <v>0</v>
      </c>
      <c r="J1920" s="60">
        <v>0</v>
      </c>
      <c r="K1920" s="60">
        <v>43633</v>
      </c>
      <c r="L1920" s="61" t="s">
        <v>5640</v>
      </c>
      <c r="M1920" s="72"/>
    </row>
    <row r="1921" spans="1:13" ht="229.5">
      <c r="A1921" s="2">
        <v>125</v>
      </c>
      <c r="B1921" s="60"/>
      <c r="C1921" s="19" t="s">
        <v>5794</v>
      </c>
      <c r="D1921" s="19"/>
      <c r="E1921" s="63" t="s">
        <v>5795</v>
      </c>
      <c r="F1921" s="61" t="s">
        <v>5796</v>
      </c>
      <c r="G1921" s="19" t="s">
        <v>1501</v>
      </c>
      <c r="H1921" s="62">
        <v>10200</v>
      </c>
      <c r="I1921" s="60">
        <v>0</v>
      </c>
      <c r="J1921" s="60">
        <v>0</v>
      </c>
      <c r="K1921" s="60">
        <v>43633</v>
      </c>
      <c r="L1921" s="61" t="s">
        <v>5558</v>
      </c>
      <c r="M1921" s="72"/>
    </row>
    <row r="1922" spans="1:13" ht="89.25">
      <c r="A1922" s="2">
        <v>126</v>
      </c>
      <c r="B1922" s="60"/>
      <c r="C1922" s="19" t="s">
        <v>5797</v>
      </c>
      <c r="D1922" s="19"/>
      <c r="E1922" s="63" t="s">
        <v>5798</v>
      </c>
      <c r="F1922" s="61" t="s">
        <v>5799</v>
      </c>
      <c r="G1922" s="19" t="s">
        <v>1501</v>
      </c>
      <c r="H1922" s="62">
        <v>5200</v>
      </c>
      <c r="I1922" s="60">
        <v>0</v>
      </c>
      <c r="J1922" s="60">
        <v>0</v>
      </c>
      <c r="K1922" s="60">
        <v>43632</v>
      </c>
      <c r="L1922" s="61" t="s">
        <v>5682</v>
      </c>
      <c r="M1922" s="72"/>
    </row>
    <row r="1923" spans="1:13" ht="409.5">
      <c r="A1923" s="2">
        <v>127</v>
      </c>
      <c r="B1923" s="60"/>
      <c r="C1923" s="19" t="s">
        <v>5800</v>
      </c>
      <c r="D1923" s="19"/>
      <c r="E1923" s="63" t="s">
        <v>5801</v>
      </c>
      <c r="F1923" s="61" t="s">
        <v>5802</v>
      </c>
      <c r="G1923" s="19" t="s">
        <v>1501</v>
      </c>
      <c r="H1923" s="62">
        <v>30800</v>
      </c>
      <c r="I1923" s="60">
        <v>0</v>
      </c>
      <c r="J1923" s="60">
        <v>0</v>
      </c>
      <c r="K1923" s="60">
        <v>43636</v>
      </c>
      <c r="L1923" s="61" t="s">
        <v>5621</v>
      </c>
      <c r="M1923" s="72"/>
    </row>
    <row r="1924" spans="1:13" ht="89.25">
      <c r="A1924" s="2">
        <v>128</v>
      </c>
      <c r="B1924" s="60"/>
      <c r="C1924" s="19" t="s">
        <v>5803</v>
      </c>
      <c r="D1924" s="19"/>
      <c r="E1924" s="63" t="s">
        <v>5804</v>
      </c>
      <c r="F1924" s="61" t="s">
        <v>5805</v>
      </c>
      <c r="G1924" s="19" t="s">
        <v>1501</v>
      </c>
      <c r="H1924" s="62">
        <v>9574</v>
      </c>
      <c r="I1924" s="60">
        <v>0</v>
      </c>
      <c r="J1924" s="60">
        <v>0</v>
      </c>
      <c r="K1924" s="60">
        <v>43636</v>
      </c>
      <c r="L1924" s="61" t="s">
        <v>5750</v>
      </c>
      <c r="M1924" s="72"/>
    </row>
    <row r="1925" spans="1:13" ht="76.5">
      <c r="A1925" s="2">
        <v>129</v>
      </c>
      <c r="B1925" s="60"/>
      <c r="C1925" s="19" t="s">
        <v>5806</v>
      </c>
      <c r="D1925" s="19"/>
      <c r="E1925" s="63" t="s">
        <v>5452</v>
      </c>
      <c r="F1925" s="61" t="s">
        <v>5807</v>
      </c>
      <c r="G1925" s="19" t="s">
        <v>1501</v>
      </c>
      <c r="H1925" s="62">
        <v>5000</v>
      </c>
      <c r="I1925" s="60">
        <v>0</v>
      </c>
      <c r="J1925" s="60">
        <v>0</v>
      </c>
      <c r="K1925" s="60">
        <v>43634</v>
      </c>
      <c r="L1925" s="61" t="s">
        <v>5808</v>
      </c>
      <c r="M1925" s="72"/>
    </row>
    <row r="1926" spans="1:13" ht="76.5">
      <c r="A1926" s="2">
        <v>130</v>
      </c>
      <c r="B1926" s="60"/>
      <c r="C1926" s="19" t="s">
        <v>5809</v>
      </c>
      <c r="D1926" s="19"/>
      <c r="E1926" s="63" t="s">
        <v>5810</v>
      </c>
      <c r="F1926" s="61" t="s">
        <v>5811</v>
      </c>
      <c r="G1926" s="19" t="s">
        <v>1501</v>
      </c>
      <c r="H1926" s="62">
        <v>400</v>
      </c>
      <c r="I1926" s="60">
        <v>0</v>
      </c>
      <c r="J1926" s="60">
        <v>0</v>
      </c>
      <c r="K1926" s="60">
        <v>43634</v>
      </c>
      <c r="L1926" s="61" t="s">
        <v>5630</v>
      </c>
      <c r="M1926" s="72"/>
    </row>
    <row r="1927" spans="1:13" ht="89.25">
      <c r="A1927" s="2">
        <v>131</v>
      </c>
      <c r="B1927" s="60"/>
      <c r="C1927" s="19" t="s">
        <v>5812</v>
      </c>
      <c r="D1927" s="19"/>
      <c r="E1927" s="63" t="s">
        <v>5813</v>
      </c>
      <c r="F1927" s="61" t="s">
        <v>5814</v>
      </c>
      <c r="G1927" s="19" t="s">
        <v>1501</v>
      </c>
      <c r="H1927" s="62">
        <v>11250</v>
      </c>
      <c r="I1927" s="60">
        <v>0</v>
      </c>
      <c r="J1927" s="60">
        <v>0</v>
      </c>
      <c r="K1927" s="60">
        <v>43631</v>
      </c>
      <c r="L1927" s="61" t="s">
        <v>5815</v>
      </c>
      <c r="M1927" s="72"/>
    </row>
    <row r="1928" spans="1:13" ht="89.25">
      <c r="A1928" s="2">
        <v>132</v>
      </c>
      <c r="B1928" s="60"/>
      <c r="C1928" s="19" t="s">
        <v>5816</v>
      </c>
      <c r="D1928" s="19"/>
      <c r="E1928" s="63" t="s">
        <v>5817</v>
      </c>
      <c r="F1928" s="61" t="s">
        <v>5818</v>
      </c>
      <c r="G1928" s="19" t="s">
        <v>1501</v>
      </c>
      <c r="H1928" s="62">
        <v>12000</v>
      </c>
      <c r="I1928" s="60">
        <v>0</v>
      </c>
      <c r="J1928" s="60">
        <v>0</v>
      </c>
      <c r="K1928" s="60">
        <v>43657</v>
      </c>
      <c r="L1928" s="61" t="s">
        <v>5514</v>
      </c>
      <c r="M1928" s="72"/>
    </row>
    <row r="1929" spans="1:13" ht="89.25">
      <c r="A1929" s="2">
        <v>133</v>
      </c>
      <c r="B1929" s="60"/>
      <c r="C1929" s="19" t="s">
        <v>5819</v>
      </c>
      <c r="D1929" s="19"/>
      <c r="E1929" s="63" t="s">
        <v>5820</v>
      </c>
      <c r="F1929" s="61" t="s">
        <v>5821</v>
      </c>
      <c r="G1929" s="19" t="s">
        <v>1501</v>
      </c>
      <c r="H1929" s="62">
        <v>3200</v>
      </c>
      <c r="I1929" s="60">
        <v>0</v>
      </c>
      <c r="J1929" s="60">
        <v>0</v>
      </c>
      <c r="K1929" s="60">
        <v>43657</v>
      </c>
      <c r="L1929" s="61" t="s">
        <v>5640</v>
      </c>
      <c r="M1929" s="72"/>
    </row>
    <row r="1930" spans="1:13" ht="89.25">
      <c r="A1930" s="2">
        <v>134</v>
      </c>
      <c r="B1930" s="60"/>
      <c r="C1930" s="19" t="s">
        <v>5822</v>
      </c>
      <c r="D1930" s="19"/>
      <c r="E1930" s="63" t="s">
        <v>5823</v>
      </c>
      <c r="F1930" s="61" t="s">
        <v>5824</v>
      </c>
      <c r="G1930" s="19" t="s">
        <v>1501</v>
      </c>
      <c r="H1930" s="62">
        <v>850</v>
      </c>
      <c r="I1930" s="60">
        <v>0</v>
      </c>
      <c r="J1930" s="60">
        <v>0</v>
      </c>
      <c r="K1930" s="60">
        <v>43658</v>
      </c>
      <c r="L1930" s="61" t="s">
        <v>5644</v>
      </c>
      <c r="M1930" s="72"/>
    </row>
    <row r="1931" spans="1:13" ht="89.25">
      <c r="A1931" s="2">
        <v>135</v>
      </c>
      <c r="B1931" s="60"/>
      <c r="C1931" s="19" t="s">
        <v>5825</v>
      </c>
      <c r="D1931" s="19"/>
      <c r="E1931" s="63" t="s">
        <v>5826</v>
      </c>
      <c r="F1931" s="61" t="s">
        <v>5827</v>
      </c>
      <c r="G1931" s="19" t="s">
        <v>1501</v>
      </c>
      <c r="H1931" s="62">
        <v>120000</v>
      </c>
      <c r="I1931" s="60">
        <v>0</v>
      </c>
      <c r="J1931" s="60">
        <v>0</v>
      </c>
      <c r="K1931" s="60">
        <v>43634</v>
      </c>
      <c r="L1931" s="61" t="s">
        <v>5648</v>
      </c>
      <c r="M1931" s="72"/>
    </row>
    <row r="1932" spans="1:13" ht="76.5">
      <c r="A1932" s="2">
        <v>136</v>
      </c>
      <c r="B1932" s="60"/>
      <c r="C1932" s="19" t="s">
        <v>5828</v>
      </c>
      <c r="D1932" s="19"/>
      <c r="E1932" s="63" t="s">
        <v>5829</v>
      </c>
      <c r="F1932" s="61" t="s">
        <v>5830</v>
      </c>
      <c r="G1932" s="19" t="s">
        <v>1501</v>
      </c>
      <c r="H1932" s="62">
        <v>7000</v>
      </c>
      <c r="I1932" s="60">
        <v>0</v>
      </c>
      <c r="J1932" s="60">
        <v>0</v>
      </c>
      <c r="K1932" s="60">
        <v>43634</v>
      </c>
      <c r="L1932" s="61" t="s">
        <v>5747</v>
      </c>
      <c r="M1932" s="72"/>
    </row>
    <row r="1933" spans="1:13" ht="76.5">
      <c r="A1933" s="2">
        <v>137</v>
      </c>
      <c r="B1933" s="60"/>
      <c r="C1933" s="19" t="s">
        <v>5831</v>
      </c>
      <c r="D1933" s="19"/>
      <c r="E1933" s="63" t="s">
        <v>5832</v>
      </c>
      <c r="F1933" s="61" t="s">
        <v>5833</v>
      </c>
      <c r="G1933" s="19" t="s">
        <v>1501</v>
      </c>
      <c r="H1933" s="62">
        <v>4200</v>
      </c>
      <c r="I1933" s="60">
        <v>0</v>
      </c>
      <c r="J1933" s="60">
        <v>0</v>
      </c>
      <c r="K1933" s="60">
        <v>43634</v>
      </c>
      <c r="L1933" s="61" t="s">
        <v>5834</v>
      </c>
      <c r="M1933" s="72"/>
    </row>
    <row r="1934" spans="1:13" ht="280.5">
      <c r="A1934" s="2">
        <v>138</v>
      </c>
      <c r="B1934" s="60"/>
      <c r="C1934" s="19" t="s">
        <v>5835</v>
      </c>
      <c r="D1934" s="19"/>
      <c r="E1934" s="63" t="s">
        <v>5836</v>
      </c>
      <c r="F1934" s="61" t="s">
        <v>5837</v>
      </c>
      <c r="G1934" s="19" t="s">
        <v>1501</v>
      </c>
      <c r="H1934" s="62">
        <v>8200</v>
      </c>
      <c r="I1934" s="60">
        <v>0</v>
      </c>
      <c r="J1934" s="60">
        <v>0</v>
      </c>
      <c r="K1934" s="60">
        <v>43658</v>
      </c>
      <c r="L1934" s="61" t="s">
        <v>5838</v>
      </c>
      <c r="M1934" s="72"/>
    </row>
    <row r="1935" spans="1:13" ht="89.25">
      <c r="A1935" s="2">
        <v>139</v>
      </c>
      <c r="B1935" s="60"/>
      <c r="C1935" s="19" t="s">
        <v>5839</v>
      </c>
      <c r="D1935" s="19"/>
      <c r="E1935" s="63" t="s">
        <v>5840</v>
      </c>
      <c r="F1935" s="61" t="s">
        <v>5841</v>
      </c>
      <c r="G1935" s="19" t="s">
        <v>1501</v>
      </c>
      <c r="H1935" s="62">
        <v>12250</v>
      </c>
      <c r="I1935" s="60">
        <v>0</v>
      </c>
      <c r="J1935" s="60">
        <v>0</v>
      </c>
      <c r="K1935" s="60">
        <v>43654</v>
      </c>
      <c r="L1935" s="61" t="s">
        <v>5842</v>
      </c>
      <c r="M1935" s="72"/>
    </row>
    <row r="1936" spans="1:13" ht="102">
      <c r="A1936" s="2">
        <v>140</v>
      </c>
      <c r="B1936" s="60"/>
      <c r="C1936" s="19" t="s">
        <v>5843</v>
      </c>
      <c r="D1936" s="19"/>
      <c r="E1936" s="63" t="s">
        <v>5844</v>
      </c>
      <c r="F1936" s="61" t="s">
        <v>5845</v>
      </c>
      <c r="G1936" s="19" t="s">
        <v>1501</v>
      </c>
      <c r="H1936" s="62">
        <v>5000</v>
      </c>
      <c r="I1936" s="60">
        <v>0</v>
      </c>
      <c r="J1936" s="60">
        <v>0</v>
      </c>
      <c r="K1936" s="60">
        <v>43636</v>
      </c>
      <c r="L1936" s="61" t="s">
        <v>5846</v>
      </c>
      <c r="M1936" s="72"/>
    </row>
    <row r="1937" spans="1:13" ht="165.75">
      <c r="A1937" s="2">
        <v>141</v>
      </c>
      <c r="B1937" s="60"/>
      <c r="C1937" s="19" t="s">
        <v>5847</v>
      </c>
      <c r="D1937" s="19"/>
      <c r="E1937" s="63" t="s">
        <v>5848</v>
      </c>
      <c r="F1937" s="61" t="s">
        <v>5849</v>
      </c>
      <c r="G1937" s="19" t="s">
        <v>1501</v>
      </c>
      <c r="H1937" s="62">
        <v>2900</v>
      </c>
      <c r="I1937" s="60">
        <v>0</v>
      </c>
      <c r="J1937" s="60">
        <v>0</v>
      </c>
      <c r="K1937" s="60">
        <v>43636</v>
      </c>
      <c r="L1937" s="61" t="s">
        <v>5850</v>
      </c>
      <c r="M1937" s="72"/>
    </row>
    <row r="1938" spans="1:13" ht="89.25">
      <c r="A1938" s="2">
        <v>142</v>
      </c>
      <c r="B1938" s="60"/>
      <c r="C1938" s="19" t="s">
        <v>5851</v>
      </c>
      <c r="D1938" s="19"/>
      <c r="E1938" s="63" t="s">
        <v>5852</v>
      </c>
      <c r="F1938" s="61" t="s">
        <v>5853</v>
      </c>
      <c r="G1938" s="19" t="s">
        <v>1501</v>
      </c>
      <c r="H1938" s="62">
        <v>3000</v>
      </c>
      <c r="I1938" s="60">
        <v>0</v>
      </c>
      <c r="J1938" s="60">
        <v>0</v>
      </c>
      <c r="K1938" s="60">
        <v>43636</v>
      </c>
      <c r="L1938" s="61" t="s">
        <v>5854</v>
      </c>
      <c r="M1938" s="72"/>
    </row>
    <row r="1939" spans="1:13" ht="89.25">
      <c r="A1939" s="2">
        <v>143</v>
      </c>
      <c r="B1939" s="60"/>
      <c r="C1939" s="19" t="s">
        <v>5855</v>
      </c>
      <c r="D1939" s="19"/>
      <c r="E1939" s="63" t="s">
        <v>5852</v>
      </c>
      <c r="F1939" s="61" t="s">
        <v>5856</v>
      </c>
      <c r="G1939" s="19" t="s">
        <v>1501</v>
      </c>
      <c r="H1939" s="62">
        <v>4200</v>
      </c>
      <c r="I1939" s="60">
        <v>0</v>
      </c>
      <c r="J1939" s="60">
        <v>0</v>
      </c>
      <c r="K1939" s="60">
        <v>43636</v>
      </c>
      <c r="L1939" s="61" t="s">
        <v>5857</v>
      </c>
      <c r="M1939" s="72"/>
    </row>
    <row r="1940" spans="1:13" ht="89.25">
      <c r="A1940" s="2">
        <v>144</v>
      </c>
      <c r="B1940" s="60"/>
      <c r="C1940" s="19" t="s">
        <v>5858</v>
      </c>
      <c r="D1940" s="19"/>
      <c r="E1940" s="63" t="s">
        <v>5859</v>
      </c>
      <c r="F1940" s="61" t="s">
        <v>5860</v>
      </c>
      <c r="G1940" s="19" t="s">
        <v>1501</v>
      </c>
      <c r="H1940" s="62">
        <v>5000</v>
      </c>
      <c r="I1940" s="60">
        <v>0</v>
      </c>
      <c r="J1940" s="60">
        <v>0</v>
      </c>
      <c r="K1940" s="60">
        <v>43636</v>
      </c>
      <c r="L1940" s="61" t="s">
        <v>5861</v>
      </c>
      <c r="M1940" s="72"/>
    </row>
    <row r="1941" spans="1:13" ht="89.25">
      <c r="A1941" s="2">
        <v>145</v>
      </c>
      <c r="B1941" s="60"/>
      <c r="C1941" s="19" t="s">
        <v>5862</v>
      </c>
      <c r="D1941" s="19"/>
      <c r="E1941" s="63" t="s">
        <v>5863</v>
      </c>
      <c r="F1941" s="61" t="s">
        <v>5864</v>
      </c>
      <c r="G1941" s="19" t="s">
        <v>1501</v>
      </c>
      <c r="H1941" s="62">
        <v>5200</v>
      </c>
      <c r="I1941" s="60">
        <v>0</v>
      </c>
      <c r="J1941" s="60">
        <v>0</v>
      </c>
      <c r="K1941" s="60">
        <v>43636</v>
      </c>
      <c r="L1941" s="61" t="s">
        <v>5865</v>
      </c>
      <c r="M1941" s="72"/>
    </row>
    <row r="1942" spans="1:13" ht="242.25">
      <c r="A1942" s="2">
        <v>146</v>
      </c>
      <c r="B1942" s="60"/>
      <c r="C1942" s="19" t="s">
        <v>5866</v>
      </c>
      <c r="D1942" s="19"/>
      <c r="E1942" s="63" t="s">
        <v>5867</v>
      </c>
      <c r="F1942" s="61" t="s">
        <v>5868</v>
      </c>
      <c r="G1942" s="19" t="s">
        <v>1501</v>
      </c>
      <c r="H1942" s="62">
        <v>3000</v>
      </c>
      <c r="I1942" s="60">
        <v>0</v>
      </c>
      <c r="J1942" s="60">
        <v>0</v>
      </c>
      <c r="K1942" s="60">
        <v>43634</v>
      </c>
      <c r="L1942" s="61" t="s">
        <v>5834</v>
      </c>
      <c r="M1942" s="72"/>
    </row>
    <row r="1943" spans="1:13" ht="89.25">
      <c r="A1943" s="2">
        <v>147</v>
      </c>
      <c r="B1943" s="60"/>
      <c r="C1943" s="19" t="s">
        <v>5869</v>
      </c>
      <c r="D1943" s="19"/>
      <c r="E1943" s="63" t="s">
        <v>5870</v>
      </c>
      <c r="F1943" s="61" t="s">
        <v>5871</v>
      </c>
      <c r="G1943" s="19" t="s">
        <v>1501</v>
      </c>
      <c r="H1943" s="62">
        <v>3000</v>
      </c>
      <c r="I1943" s="60">
        <v>0</v>
      </c>
      <c r="J1943" s="60">
        <v>0</v>
      </c>
      <c r="K1943" s="60">
        <v>43634</v>
      </c>
      <c r="L1943" s="61" t="s">
        <v>5808</v>
      </c>
      <c r="M1943" s="72"/>
    </row>
    <row r="1944" spans="1:13" ht="89.25">
      <c r="A1944" s="2">
        <v>148</v>
      </c>
      <c r="B1944" s="60"/>
      <c r="C1944" s="19" t="s">
        <v>5872</v>
      </c>
      <c r="D1944" s="19"/>
      <c r="E1944" s="63" t="s">
        <v>5873</v>
      </c>
      <c r="F1944" s="61" t="s">
        <v>5874</v>
      </c>
      <c r="G1944" s="19" t="s">
        <v>1501</v>
      </c>
      <c r="H1944" s="62">
        <v>1750</v>
      </c>
      <c r="I1944" s="60">
        <v>0</v>
      </c>
      <c r="J1944" s="60">
        <v>0</v>
      </c>
      <c r="K1944" s="60">
        <v>43633</v>
      </c>
      <c r="L1944" s="61" t="s">
        <v>5601</v>
      </c>
      <c r="M1944" s="72"/>
    </row>
    <row r="1945" spans="1:13" ht="89.25">
      <c r="A1945" s="2">
        <v>149</v>
      </c>
      <c r="B1945" s="60"/>
      <c r="C1945" s="19" t="s">
        <v>5875</v>
      </c>
      <c r="D1945" s="19"/>
      <c r="E1945" s="63" t="s">
        <v>5876</v>
      </c>
      <c r="F1945" s="61" t="s">
        <v>5877</v>
      </c>
      <c r="G1945" s="19" t="s">
        <v>1501</v>
      </c>
      <c r="H1945" s="62">
        <v>3200</v>
      </c>
      <c r="I1945" s="60">
        <v>0</v>
      </c>
      <c r="J1945" s="60">
        <v>0</v>
      </c>
      <c r="K1945" s="60">
        <v>43633</v>
      </c>
      <c r="L1945" s="61" t="s">
        <v>5878</v>
      </c>
      <c r="M1945" s="72"/>
    </row>
    <row r="1946" spans="1:13" ht="89.25">
      <c r="A1946" s="2">
        <v>150</v>
      </c>
      <c r="B1946" s="60"/>
      <c r="C1946" s="19" t="s">
        <v>5879</v>
      </c>
      <c r="D1946" s="19"/>
      <c r="E1946" s="63" t="s">
        <v>5880</v>
      </c>
      <c r="F1946" s="61" t="s">
        <v>5881</v>
      </c>
      <c r="G1946" s="19" t="s">
        <v>1501</v>
      </c>
      <c r="H1946" s="62">
        <v>8000</v>
      </c>
      <c r="I1946" s="60">
        <v>0</v>
      </c>
      <c r="J1946" s="60">
        <v>0</v>
      </c>
      <c r="K1946" s="60">
        <v>43633</v>
      </c>
      <c r="L1946" s="61" t="s">
        <v>5882</v>
      </c>
      <c r="M1946" s="72"/>
    </row>
    <row r="1947" spans="1:13" ht="89.25">
      <c r="A1947" s="2">
        <v>151</v>
      </c>
      <c r="B1947" s="60"/>
      <c r="C1947" s="19" t="s">
        <v>5883</v>
      </c>
      <c r="D1947" s="19"/>
      <c r="E1947" s="63" t="s">
        <v>5789</v>
      </c>
      <c r="F1947" s="61" t="s">
        <v>5884</v>
      </c>
      <c r="G1947" s="19" t="s">
        <v>1501</v>
      </c>
      <c r="H1947" s="62">
        <v>5200</v>
      </c>
      <c r="I1947" s="60">
        <v>0</v>
      </c>
      <c r="J1947" s="60">
        <v>0</v>
      </c>
      <c r="K1947" s="60">
        <v>43633</v>
      </c>
      <c r="L1947" s="61" t="s">
        <v>5518</v>
      </c>
      <c r="M1947" s="72"/>
    </row>
    <row r="1948" spans="1:13" ht="89.25">
      <c r="A1948" s="2">
        <v>152</v>
      </c>
      <c r="B1948" s="60"/>
      <c r="C1948" s="19" t="s">
        <v>5885</v>
      </c>
      <c r="D1948" s="19"/>
      <c r="E1948" s="63" t="s">
        <v>5789</v>
      </c>
      <c r="F1948" s="61" t="s">
        <v>5886</v>
      </c>
      <c r="G1948" s="19" t="s">
        <v>1501</v>
      </c>
      <c r="H1948" s="62">
        <v>5200</v>
      </c>
      <c r="I1948" s="60">
        <v>0</v>
      </c>
      <c r="J1948" s="60">
        <v>0</v>
      </c>
      <c r="K1948" s="60">
        <v>43633</v>
      </c>
      <c r="L1948" s="61" t="s">
        <v>5558</v>
      </c>
      <c r="M1948" s="72"/>
    </row>
    <row r="1949" spans="1:13" ht="89.25">
      <c r="A1949" s="2">
        <v>153</v>
      </c>
      <c r="B1949" s="60"/>
      <c r="C1949" s="19" t="s">
        <v>5887</v>
      </c>
      <c r="D1949" s="19"/>
      <c r="E1949" s="63" t="s">
        <v>5789</v>
      </c>
      <c r="F1949" s="61" t="s">
        <v>5888</v>
      </c>
      <c r="G1949" s="19" t="s">
        <v>1501</v>
      </c>
      <c r="H1949" s="62">
        <v>3200</v>
      </c>
      <c r="I1949" s="60">
        <v>0</v>
      </c>
      <c r="J1949" s="60">
        <v>0</v>
      </c>
      <c r="K1949" s="60">
        <v>43633</v>
      </c>
      <c r="L1949" s="61" t="s">
        <v>5562</v>
      </c>
      <c r="M1949" s="72"/>
    </row>
    <row r="1950" spans="1:13" ht="38.25">
      <c r="A1950" s="2">
        <v>154</v>
      </c>
      <c r="B1950" s="60"/>
      <c r="C1950" s="19"/>
      <c r="D1950" s="19"/>
      <c r="E1950" s="63" t="s">
        <v>5789</v>
      </c>
      <c r="F1950" s="61" t="s">
        <v>5889</v>
      </c>
      <c r="G1950" s="19" t="s">
        <v>1501</v>
      </c>
      <c r="H1950" s="62">
        <v>3200</v>
      </c>
      <c r="I1950" s="60">
        <v>0</v>
      </c>
      <c r="J1950" s="60">
        <v>0</v>
      </c>
      <c r="K1950" s="60">
        <v>43633</v>
      </c>
      <c r="L1950" s="61" t="s">
        <v>5621</v>
      </c>
      <c r="M1950" s="72"/>
    </row>
    <row r="1951" spans="1:13" ht="89.25">
      <c r="A1951" s="2">
        <v>155</v>
      </c>
      <c r="B1951" s="60"/>
      <c r="C1951" s="19" t="s">
        <v>5890</v>
      </c>
      <c r="D1951" s="19"/>
      <c r="E1951" s="63" t="s">
        <v>5891</v>
      </c>
      <c r="F1951" s="61" t="s">
        <v>5892</v>
      </c>
      <c r="G1951" s="19" t="s">
        <v>1501</v>
      </c>
      <c r="H1951" s="62">
        <v>5200</v>
      </c>
      <c r="I1951" s="60">
        <v>0</v>
      </c>
      <c r="J1951" s="60">
        <v>0</v>
      </c>
      <c r="K1951" s="60">
        <v>43626</v>
      </c>
      <c r="L1951" s="61" t="s">
        <v>5750</v>
      </c>
      <c r="M1951" s="72"/>
    </row>
    <row r="1952" spans="1:13" ht="89.25">
      <c r="A1952" s="2">
        <v>156</v>
      </c>
      <c r="B1952" s="60"/>
      <c r="C1952" s="19" t="s">
        <v>5893</v>
      </c>
      <c r="D1952" s="19"/>
      <c r="E1952" s="63" t="s">
        <v>5894</v>
      </c>
      <c r="F1952" s="61" t="s">
        <v>5895</v>
      </c>
      <c r="G1952" s="19" t="s">
        <v>1501</v>
      </c>
      <c r="H1952" s="62">
        <v>5200</v>
      </c>
      <c r="I1952" s="60">
        <v>0</v>
      </c>
      <c r="J1952" s="60">
        <v>0</v>
      </c>
      <c r="K1952" s="60">
        <v>43626</v>
      </c>
      <c r="L1952" s="61" t="s">
        <v>5660</v>
      </c>
      <c r="M1952" s="72"/>
    </row>
    <row r="1953" spans="1:13" ht="89.25">
      <c r="A1953" s="2">
        <v>157</v>
      </c>
      <c r="B1953" s="60"/>
      <c r="C1953" s="19" t="s">
        <v>5896</v>
      </c>
      <c r="D1953" s="19"/>
      <c r="E1953" s="63" t="s">
        <v>5779</v>
      </c>
      <c r="F1953" s="61" t="s">
        <v>5897</v>
      </c>
      <c r="G1953" s="19" t="s">
        <v>1501</v>
      </c>
      <c r="H1953" s="62">
        <v>3200</v>
      </c>
      <c r="I1953" s="60">
        <v>0</v>
      </c>
      <c r="J1953" s="60">
        <v>0</v>
      </c>
      <c r="K1953" s="60">
        <v>43626</v>
      </c>
      <c r="L1953" s="61" t="s">
        <v>5601</v>
      </c>
      <c r="M1953" s="72"/>
    </row>
    <row r="1954" spans="1:13" ht="89.25">
      <c r="A1954" s="2">
        <v>158</v>
      </c>
      <c r="B1954" s="60"/>
      <c r="C1954" s="19" t="s">
        <v>5898</v>
      </c>
      <c r="D1954" s="19"/>
      <c r="E1954" s="63" t="s">
        <v>5899</v>
      </c>
      <c r="F1954" s="61" t="s">
        <v>5900</v>
      </c>
      <c r="G1954" s="19" t="s">
        <v>1501</v>
      </c>
      <c r="H1954" s="62">
        <v>2500</v>
      </c>
      <c r="I1954" s="60">
        <v>0</v>
      </c>
      <c r="J1954" s="60">
        <v>0</v>
      </c>
      <c r="K1954" s="60">
        <v>43626</v>
      </c>
      <c r="L1954" s="61" t="s">
        <v>5667</v>
      </c>
      <c r="M1954" s="72"/>
    </row>
    <row r="1955" spans="1:13" ht="102">
      <c r="A1955" s="2">
        <v>159</v>
      </c>
      <c r="B1955" s="60"/>
      <c r="C1955" s="19" t="s">
        <v>5901</v>
      </c>
      <c r="D1955" s="19"/>
      <c r="E1955" s="63" t="s">
        <v>5779</v>
      </c>
      <c r="F1955" s="61" t="s">
        <v>5902</v>
      </c>
      <c r="G1955" s="19" t="s">
        <v>1501</v>
      </c>
      <c r="H1955" s="62">
        <v>3200</v>
      </c>
      <c r="I1955" s="60">
        <v>0</v>
      </c>
      <c r="J1955" s="60">
        <v>0</v>
      </c>
      <c r="K1955" s="60">
        <v>43632</v>
      </c>
      <c r="L1955" s="61" t="s">
        <v>5762</v>
      </c>
      <c r="M1955" s="72"/>
    </row>
    <row r="1956" spans="1:13" ht="89.25">
      <c r="A1956" s="2">
        <v>160</v>
      </c>
      <c r="B1956" s="60"/>
      <c r="C1956" s="19" t="s">
        <v>5903</v>
      </c>
      <c r="D1956" s="19"/>
      <c r="E1956" s="63" t="s">
        <v>5904</v>
      </c>
      <c r="F1956" s="61" t="s">
        <v>5905</v>
      </c>
      <c r="G1956" s="19" t="s">
        <v>1501</v>
      </c>
      <c r="H1956" s="62">
        <v>3000</v>
      </c>
      <c r="I1956" s="60">
        <v>0</v>
      </c>
      <c r="J1956" s="60">
        <v>0</v>
      </c>
      <c r="K1956" s="60">
        <v>43632</v>
      </c>
      <c r="L1956" s="61" t="s">
        <v>5556</v>
      </c>
      <c r="M1956" s="72"/>
    </row>
    <row r="1957" spans="1:13" ht="89.25">
      <c r="A1957" s="2">
        <v>161</v>
      </c>
      <c r="B1957" s="60"/>
      <c r="C1957" s="19" t="s">
        <v>5893</v>
      </c>
      <c r="D1957" s="19"/>
      <c r="E1957" s="63" t="s">
        <v>5906</v>
      </c>
      <c r="F1957" s="61" t="s">
        <v>5907</v>
      </c>
      <c r="G1957" s="19" t="s">
        <v>1501</v>
      </c>
      <c r="H1957" s="62">
        <v>10000</v>
      </c>
      <c r="I1957" s="60">
        <v>0</v>
      </c>
      <c r="J1957" s="60">
        <v>0</v>
      </c>
      <c r="K1957" s="60">
        <v>43632</v>
      </c>
      <c r="L1957" s="61" t="s">
        <v>5558</v>
      </c>
      <c r="M1957" s="72"/>
    </row>
    <row r="1958" spans="1:13" ht="89.25">
      <c r="A1958" s="2">
        <v>162</v>
      </c>
      <c r="B1958" s="60"/>
      <c r="C1958" s="19" t="s">
        <v>5908</v>
      </c>
      <c r="D1958" s="19"/>
      <c r="E1958" s="63" t="s">
        <v>5909</v>
      </c>
      <c r="F1958" s="61" t="s">
        <v>5910</v>
      </c>
      <c r="G1958" s="19" t="s">
        <v>1501</v>
      </c>
      <c r="H1958" s="62">
        <v>5000</v>
      </c>
      <c r="I1958" s="60">
        <v>0</v>
      </c>
      <c r="J1958" s="60">
        <v>0</v>
      </c>
      <c r="K1958" s="60">
        <v>43632</v>
      </c>
      <c r="L1958" s="61" t="s">
        <v>5562</v>
      </c>
      <c r="M1958" s="72"/>
    </row>
    <row r="1959" spans="1:13" ht="89.25">
      <c r="A1959" s="2">
        <v>163</v>
      </c>
      <c r="B1959" s="60"/>
      <c r="C1959" s="19" t="s">
        <v>5911</v>
      </c>
      <c r="D1959" s="19"/>
      <c r="E1959" s="63" t="s">
        <v>5912</v>
      </c>
      <c r="F1959" s="61" t="s">
        <v>5913</v>
      </c>
      <c r="G1959" s="19" t="s">
        <v>1501</v>
      </c>
      <c r="H1959" s="62">
        <v>5000</v>
      </c>
      <c r="I1959" s="60">
        <v>0</v>
      </c>
      <c r="J1959" s="60">
        <v>0</v>
      </c>
      <c r="K1959" s="60">
        <v>43632</v>
      </c>
      <c r="L1959" s="61" t="s">
        <v>5530</v>
      </c>
      <c r="M1959" s="72"/>
    </row>
    <row r="1960" spans="1:13" ht="89.25">
      <c r="A1960" s="2">
        <v>164</v>
      </c>
      <c r="B1960" s="60"/>
      <c r="C1960" s="19" t="s">
        <v>5914</v>
      </c>
      <c r="D1960" s="19"/>
      <c r="E1960" s="63" t="s">
        <v>5915</v>
      </c>
      <c r="F1960" s="61" t="s">
        <v>5916</v>
      </c>
      <c r="G1960" s="19" t="s">
        <v>1501</v>
      </c>
      <c r="H1960" s="62">
        <v>3000</v>
      </c>
      <c r="I1960" s="60">
        <v>0</v>
      </c>
      <c r="J1960" s="60">
        <v>0</v>
      </c>
      <c r="K1960" s="60">
        <v>43631</v>
      </c>
      <c r="L1960" s="61" t="s">
        <v>5917</v>
      </c>
      <c r="M1960" s="72"/>
    </row>
    <row r="1961" spans="1:13" ht="89.25">
      <c r="A1961" s="2">
        <v>165</v>
      </c>
      <c r="B1961" s="60"/>
      <c r="C1961" s="19" t="s">
        <v>5918</v>
      </c>
      <c r="D1961" s="19"/>
      <c r="E1961" s="63" t="s">
        <v>5919</v>
      </c>
      <c r="F1961" s="61" t="s">
        <v>5920</v>
      </c>
      <c r="G1961" s="19" t="s">
        <v>1501</v>
      </c>
      <c r="H1961" s="62">
        <v>1000</v>
      </c>
      <c r="I1961" s="60">
        <v>0</v>
      </c>
      <c r="J1961" s="60">
        <v>0</v>
      </c>
      <c r="K1961" s="60">
        <v>43631</v>
      </c>
      <c r="L1961" s="61" t="s">
        <v>5475</v>
      </c>
      <c r="M1961" s="72"/>
    </row>
    <row r="1962" spans="1:13" ht="89.25">
      <c r="A1962" s="2">
        <v>166</v>
      </c>
      <c r="B1962" s="60"/>
      <c r="C1962" s="19" t="s">
        <v>5921</v>
      </c>
      <c r="D1962" s="19"/>
      <c r="E1962" s="63" t="s">
        <v>5915</v>
      </c>
      <c r="F1962" s="61" t="s">
        <v>5922</v>
      </c>
      <c r="G1962" s="19" t="s">
        <v>1501</v>
      </c>
      <c r="H1962" s="62">
        <v>5200</v>
      </c>
      <c r="I1962" s="60">
        <v>0</v>
      </c>
      <c r="J1962" s="60">
        <v>0</v>
      </c>
      <c r="K1962" s="60">
        <v>43631</v>
      </c>
      <c r="L1962" s="61" t="s">
        <v>5667</v>
      </c>
      <c r="M1962" s="72"/>
    </row>
    <row r="1963" spans="1:13" ht="89.25">
      <c r="A1963" s="2">
        <v>167</v>
      </c>
      <c r="B1963" s="60"/>
      <c r="C1963" s="19" t="s">
        <v>5923</v>
      </c>
      <c r="D1963" s="19"/>
      <c r="E1963" s="63" t="s">
        <v>5915</v>
      </c>
      <c r="F1963" s="61" t="s">
        <v>5924</v>
      </c>
      <c r="G1963" s="19" t="s">
        <v>1501</v>
      </c>
      <c r="H1963" s="62">
        <v>5000</v>
      </c>
      <c r="I1963" s="60">
        <v>0</v>
      </c>
      <c r="J1963" s="60">
        <v>0</v>
      </c>
      <c r="K1963" s="60">
        <v>43633</v>
      </c>
      <c r="L1963" s="61" t="s">
        <v>5580</v>
      </c>
      <c r="M1963" s="72"/>
    </row>
    <row r="1964" spans="1:13" ht="89.25">
      <c r="A1964" s="2">
        <v>168</v>
      </c>
      <c r="B1964" s="60"/>
      <c r="C1964" s="19" t="s">
        <v>5925</v>
      </c>
      <c r="D1964" s="19"/>
      <c r="E1964" s="63" t="s">
        <v>5915</v>
      </c>
      <c r="F1964" s="61" t="s">
        <v>5926</v>
      </c>
      <c r="G1964" s="19" t="s">
        <v>1501</v>
      </c>
      <c r="H1964" s="62">
        <v>3000</v>
      </c>
      <c r="I1964" s="60">
        <v>0</v>
      </c>
      <c r="J1964" s="60">
        <v>0</v>
      </c>
      <c r="K1964" s="60">
        <v>43633</v>
      </c>
      <c r="L1964" s="61" t="s">
        <v>5927</v>
      </c>
      <c r="M1964" s="72"/>
    </row>
    <row r="1965" spans="1:13" ht="89.25">
      <c r="A1965" s="2">
        <v>169</v>
      </c>
      <c r="B1965" s="60"/>
      <c r="C1965" s="19" t="s">
        <v>5928</v>
      </c>
      <c r="D1965" s="19"/>
      <c r="E1965" s="63" t="s">
        <v>5915</v>
      </c>
      <c r="F1965" s="61" t="s">
        <v>5929</v>
      </c>
      <c r="G1965" s="19" t="s">
        <v>1501</v>
      </c>
      <c r="H1965" s="62">
        <v>3200</v>
      </c>
      <c r="I1965" s="60">
        <v>0</v>
      </c>
      <c r="J1965" s="60">
        <v>0</v>
      </c>
      <c r="K1965" s="60">
        <v>43632</v>
      </c>
      <c r="L1965" s="61" t="s">
        <v>5930</v>
      </c>
      <c r="M1965" s="72"/>
    </row>
    <row r="1966" spans="1:13" ht="38.25">
      <c r="A1966" s="2">
        <v>1</v>
      </c>
      <c r="B1966" s="60"/>
      <c r="C1966" s="19" t="s">
        <v>5931</v>
      </c>
      <c r="D1966" s="19" t="s">
        <v>5932</v>
      </c>
      <c r="E1966" s="63" t="s">
        <v>5933</v>
      </c>
      <c r="F1966" s="61" t="s">
        <v>5934</v>
      </c>
      <c r="G1966" s="19" t="s">
        <v>5931</v>
      </c>
      <c r="H1966" s="62">
        <v>271984.68</v>
      </c>
      <c r="I1966" s="60">
        <v>0</v>
      </c>
      <c r="J1966" s="60">
        <v>0</v>
      </c>
      <c r="K1966" s="60"/>
      <c r="L1966" s="61"/>
      <c r="M1966" s="72"/>
    </row>
    <row r="1967" spans="1:13" ht="38.25">
      <c r="A1967" s="2">
        <v>2</v>
      </c>
      <c r="B1967" s="60"/>
      <c r="C1967" s="19" t="s">
        <v>5931</v>
      </c>
      <c r="D1967" s="19" t="s">
        <v>5932</v>
      </c>
      <c r="E1967" s="63" t="s">
        <v>5935</v>
      </c>
      <c r="F1967" s="61" t="s">
        <v>5936</v>
      </c>
      <c r="G1967" s="19" t="s">
        <v>5931</v>
      </c>
      <c r="H1967" s="62">
        <v>48580</v>
      </c>
      <c r="I1967" s="60">
        <v>0</v>
      </c>
      <c r="J1967" s="60">
        <v>0</v>
      </c>
      <c r="K1967" s="60"/>
      <c r="L1967" s="61"/>
      <c r="M1967" s="72"/>
    </row>
    <row r="1968" spans="1:13" ht="51">
      <c r="A1968" s="2">
        <v>3</v>
      </c>
      <c r="B1968" s="60"/>
      <c r="C1968" s="19" t="s">
        <v>5937</v>
      </c>
      <c r="D1968" s="19" t="s">
        <v>5932</v>
      </c>
      <c r="E1968" s="63" t="s">
        <v>5938</v>
      </c>
      <c r="F1968" s="61" t="s">
        <v>5939</v>
      </c>
      <c r="G1968" s="19" t="s">
        <v>5937</v>
      </c>
      <c r="H1968" s="62">
        <v>927950</v>
      </c>
      <c r="I1968" s="60">
        <v>0</v>
      </c>
      <c r="J1968" s="60">
        <v>0</v>
      </c>
      <c r="K1968" s="60"/>
      <c r="L1968" s="61"/>
      <c r="M1968" s="72"/>
    </row>
    <row r="1969" spans="1:13" ht="38.25">
      <c r="A1969" s="2">
        <v>4</v>
      </c>
      <c r="B1969" s="60"/>
      <c r="C1969" s="19" t="s">
        <v>5931</v>
      </c>
      <c r="D1969" s="19" t="s">
        <v>5932</v>
      </c>
      <c r="E1969" s="63" t="s">
        <v>5940</v>
      </c>
      <c r="F1969" s="61" t="s">
        <v>5934</v>
      </c>
      <c r="G1969" s="19" t="s">
        <v>5931</v>
      </c>
      <c r="H1969" s="62">
        <v>6799</v>
      </c>
      <c r="I1969" s="60">
        <v>0</v>
      </c>
      <c r="J1969" s="60">
        <v>0</v>
      </c>
      <c r="K1969" s="60"/>
      <c r="L1969" s="61"/>
      <c r="M1969" s="72"/>
    </row>
    <row r="1970" spans="1:13" ht="38.25">
      <c r="A1970" s="2">
        <v>5</v>
      </c>
      <c r="B1970" s="60"/>
      <c r="C1970" s="19" t="s">
        <v>5931</v>
      </c>
      <c r="D1970" s="19" t="s">
        <v>5932</v>
      </c>
      <c r="E1970" s="63" t="s">
        <v>5941</v>
      </c>
      <c r="F1970" s="61" t="s">
        <v>5942</v>
      </c>
      <c r="G1970" s="19" t="s">
        <v>5931</v>
      </c>
      <c r="H1970" s="62">
        <v>658000</v>
      </c>
      <c r="I1970" s="60">
        <v>0</v>
      </c>
      <c r="J1970" s="60">
        <v>0</v>
      </c>
      <c r="K1970" s="60"/>
      <c r="L1970" s="61"/>
      <c r="M1970" s="72"/>
    </row>
    <row r="1971" spans="1:13" ht="38.25">
      <c r="A1971" s="2">
        <v>6</v>
      </c>
      <c r="B1971" s="60"/>
      <c r="C1971" s="19" t="s">
        <v>5931</v>
      </c>
      <c r="D1971" s="19" t="s">
        <v>5932</v>
      </c>
      <c r="E1971" s="63" t="s">
        <v>5943</v>
      </c>
      <c r="F1971" s="61" t="s">
        <v>5944</v>
      </c>
      <c r="G1971" s="19" t="s">
        <v>5931</v>
      </c>
      <c r="H1971" s="62">
        <v>786400</v>
      </c>
      <c r="I1971" s="60">
        <v>0</v>
      </c>
      <c r="J1971" s="60">
        <v>0</v>
      </c>
      <c r="K1971" s="60"/>
      <c r="L1971" s="61"/>
      <c r="M1971" s="72"/>
    </row>
    <row r="1972" spans="1:13" ht="38.25">
      <c r="A1972" s="2">
        <v>7</v>
      </c>
      <c r="B1972" s="60"/>
      <c r="C1972" s="19" t="s">
        <v>5931</v>
      </c>
      <c r="D1972" s="19" t="s">
        <v>5932</v>
      </c>
      <c r="E1972" s="63" t="s">
        <v>5945</v>
      </c>
      <c r="F1972" s="61" t="s">
        <v>5942</v>
      </c>
      <c r="G1972" s="19" t="s">
        <v>5931</v>
      </c>
      <c r="H1972" s="62">
        <v>16450</v>
      </c>
      <c r="I1972" s="60">
        <v>0</v>
      </c>
      <c r="J1972" s="60">
        <v>0</v>
      </c>
      <c r="K1972" s="60"/>
      <c r="L1972" s="61"/>
      <c r="M1972" s="72"/>
    </row>
    <row r="1973" spans="1:13" ht="38.25">
      <c r="A1973" s="2">
        <v>8</v>
      </c>
      <c r="B1973" s="60"/>
      <c r="C1973" s="19" t="s">
        <v>5931</v>
      </c>
      <c r="D1973" s="19" t="s">
        <v>5932</v>
      </c>
      <c r="E1973" s="63" t="s">
        <v>5946</v>
      </c>
      <c r="F1973" s="61" t="s">
        <v>5947</v>
      </c>
      <c r="G1973" s="19" t="s">
        <v>5931</v>
      </c>
      <c r="H1973" s="62">
        <v>19660</v>
      </c>
      <c r="I1973" s="60">
        <v>0</v>
      </c>
      <c r="J1973" s="60">
        <v>0</v>
      </c>
      <c r="K1973" s="60"/>
      <c r="L1973" s="61"/>
      <c r="M1973" s="72"/>
    </row>
    <row r="1974" spans="1:13" ht="12.75">
      <c r="A1974" s="2"/>
      <c r="B1974" s="60"/>
      <c r="C1974" s="19"/>
      <c r="D1974" s="19"/>
      <c r="E1974" s="63"/>
      <c r="F1974" s="61"/>
      <c r="G1974" s="19"/>
      <c r="H1974" s="62"/>
      <c r="I1974" s="60"/>
      <c r="J1974" s="60"/>
      <c r="K1974" s="60"/>
      <c r="L1974" s="61"/>
      <c r="M1974" s="72"/>
    </row>
    <row r="1975" spans="1:13" ht="12.75">
      <c r="A1975" s="2"/>
      <c r="B1975" s="60"/>
      <c r="C1975" s="19"/>
      <c r="D1975" s="19"/>
      <c r="E1975" s="63"/>
      <c r="F1975" s="61"/>
      <c r="G1975" s="19"/>
      <c r="H1975" s="62"/>
      <c r="I1975" s="60"/>
      <c r="J1975" s="60"/>
      <c r="K1975" s="60"/>
      <c r="L1975" s="61"/>
      <c r="M1975" s="72"/>
    </row>
    <row r="1976" spans="1:14" s="3" customFormat="1" ht="45.75">
      <c r="A1976" s="48">
        <v>9</v>
      </c>
      <c r="B1976" s="51" t="s">
        <v>27</v>
      </c>
      <c r="C1976" s="52"/>
      <c r="D1976" s="52"/>
      <c r="E1976" s="52"/>
      <c r="F1976" s="52"/>
      <c r="G1976" s="52"/>
      <c r="H1976" s="96">
        <f>SUM(H1977:H2234)</f>
        <v>20060819.142</v>
      </c>
      <c r="I1976" s="96">
        <f>+SUM(I1977:I2234)</f>
        <v>0</v>
      </c>
      <c r="J1976" s="96">
        <f>+SUM(J1977:J2234)</f>
        <v>2400</v>
      </c>
      <c r="K1976" s="52"/>
      <c r="L1976" s="59"/>
      <c r="M1976" s="59"/>
      <c r="N1976" s="88"/>
    </row>
    <row r="1977" spans="1:13" s="372" customFormat="1" ht="48.75" customHeight="1">
      <c r="A1977" s="29">
        <v>1</v>
      </c>
      <c r="B1977" s="29"/>
      <c r="C1977" s="424" t="s">
        <v>8010</v>
      </c>
      <c r="D1977" s="29" t="s">
        <v>8011</v>
      </c>
      <c r="E1977" s="424" t="s">
        <v>8012</v>
      </c>
      <c r="F1977" s="324" t="s">
        <v>8013</v>
      </c>
      <c r="G1977" s="424" t="s">
        <v>8014</v>
      </c>
      <c r="H1977" s="425">
        <v>4400</v>
      </c>
      <c r="I1977" s="29">
        <v>0</v>
      </c>
      <c r="J1977" s="423">
        <v>0</v>
      </c>
      <c r="K1977" s="56">
        <v>42499</v>
      </c>
      <c r="L1977" s="4" t="s">
        <v>8015</v>
      </c>
      <c r="M1977" s="426" t="s">
        <v>8016</v>
      </c>
    </row>
    <row r="1978" spans="1:115" s="418" customFormat="1" ht="49.5" customHeight="1">
      <c r="A1978" s="29">
        <v>2</v>
      </c>
      <c r="B1978" s="29"/>
      <c r="C1978" s="424" t="s">
        <v>8017</v>
      </c>
      <c r="D1978" s="29" t="s">
        <v>8011</v>
      </c>
      <c r="E1978" s="424" t="s">
        <v>8018</v>
      </c>
      <c r="F1978" s="324" t="s">
        <v>8019</v>
      </c>
      <c r="G1978" s="424" t="s">
        <v>8014</v>
      </c>
      <c r="H1978" s="425">
        <v>200</v>
      </c>
      <c r="I1978" s="29">
        <v>0</v>
      </c>
      <c r="J1978" s="423">
        <v>0</v>
      </c>
      <c r="K1978" s="56">
        <v>42560</v>
      </c>
      <c r="L1978" s="4" t="s">
        <v>8020</v>
      </c>
      <c r="M1978" s="426" t="s">
        <v>8016</v>
      </c>
      <c r="N1978" s="372"/>
      <c r="O1978" s="372"/>
      <c r="P1978" s="372"/>
      <c r="Q1978" s="372"/>
      <c r="R1978" s="372"/>
      <c r="S1978" s="372"/>
      <c r="T1978" s="372"/>
      <c r="U1978" s="372"/>
      <c r="V1978" s="372"/>
      <c r="W1978" s="372"/>
      <c r="X1978" s="372"/>
      <c r="Y1978" s="372"/>
      <c r="Z1978" s="372"/>
      <c r="AA1978" s="372"/>
      <c r="AB1978" s="372"/>
      <c r="AC1978" s="372"/>
      <c r="AD1978" s="372"/>
      <c r="AE1978" s="372"/>
      <c r="AF1978" s="372"/>
      <c r="AG1978" s="372"/>
      <c r="AH1978" s="372"/>
      <c r="AI1978" s="372"/>
      <c r="AJ1978" s="372"/>
      <c r="AK1978" s="372"/>
      <c r="AL1978" s="372"/>
      <c r="AM1978" s="372"/>
      <c r="AN1978" s="372"/>
      <c r="AO1978" s="372"/>
      <c r="AP1978" s="372"/>
      <c r="AQ1978" s="372"/>
      <c r="AR1978" s="372"/>
      <c r="AS1978" s="372"/>
      <c r="AT1978" s="372"/>
      <c r="AU1978" s="372"/>
      <c r="AV1978" s="372"/>
      <c r="AW1978" s="372"/>
      <c r="AX1978" s="372"/>
      <c r="AY1978" s="372"/>
      <c r="AZ1978" s="372"/>
      <c r="BA1978" s="372"/>
      <c r="BB1978" s="372"/>
      <c r="BC1978" s="372"/>
      <c r="BD1978" s="372"/>
      <c r="BE1978" s="372"/>
      <c r="BF1978" s="372"/>
      <c r="BG1978" s="372"/>
      <c r="BH1978" s="372"/>
      <c r="BI1978" s="372"/>
      <c r="BJ1978" s="372"/>
      <c r="BK1978" s="372"/>
      <c r="BL1978" s="372"/>
      <c r="BM1978" s="372"/>
      <c r="BN1978" s="372"/>
      <c r="BO1978" s="372"/>
      <c r="BP1978" s="372"/>
      <c r="BQ1978" s="372"/>
      <c r="BR1978" s="372"/>
      <c r="BS1978" s="372"/>
      <c r="BT1978" s="372"/>
      <c r="BU1978" s="372"/>
      <c r="BV1978" s="372"/>
      <c r="BW1978" s="372"/>
      <c r="BX1978" s="372"/>
      <c r="BY1978" s="372"/>
      <c r="BZ1978" s="372"/>
      <c r="CA1978" s="372"/>
      <c r="CB1978" s="372"/>
      <c r="CC1978" s="372"/>
      <c r="CD1978" s="372"/>
      <c r="CE1978" s="372"/>
      <c r="CF1978" s="372"/>
      <c r="CG1978" s="372"/>
      <c r="CH1978" s="372"/>
      <c r="CI1978" s="372"/>
      <c r="CJ1978" s="372"/>
      <c r="CK1978" s="372"/>
      <c r="CL1978" s="372"/>
      <c r="CM1978" s="372"/>
      <c r="CN1978" s="372"/>
      <c r="CO1978" s="372"/>
      <c r="CP1978" s="372"/>
      <c r="CQ1978" s="372"/>
      <c r="CR1978" s="372"/>
      <c r="CS1978" s="372"/>
      <c r="CT1978" s="372"/>
      <c r="CU1978" s="372"/>
      <c r="CV1978" s="372"/>
      <c r="CW1978" s="372"/>
      <c r="CX1978" s="372"/>
      <c r="CY1978" s="372"/>
      <c r="CZ1978" s="372"/>
      <c r="DA1978" s="372"/>
      <c r="DB1978" s="372"/>
      <c r="DC1978" s="372"/>
      <c r="DD1978" s="372"/>
      <c r="DE1978" s="372"/>
      <c r="DF1978" s="372"/>
      <c r="DG1978" s="372"/>
      <c r="DH1978" s="372"/>
      <c r="DI1978" s="372"/>
      <c r="DJ1978" s="372"/>
      <c r="DK1978" s="372"/>
    </row>
    <row r="1979" spans="1:115" s="418" customFormat="1" ht="49.5" customHeight="1">
      <c r="A1979" s="29">
        <v>3</v>
      </c>
      <c r="B1979" s="29"/>
      <c r="C1979" s="424" t="s">
        <v>8021</v>
      </c>
      <c r="D1979" s="29" t="s">
        <v>8022</v>
      </c>
      <c r="E1979" s="424" t="s">
        <v>8023</v>
      </c>
      <c r="F1979" s="324" t="s">
        <v>8024</v>
      </c>
      <c r="G1979" s="424" t="s">
        <v>8025</v>
      </c>
      <c r="H1979" s="425">
        <v>68323.822</v>
      </c>
      <c r="I1979" s="29">
        <v>0</v>
      </c>
      <c r="J1979" s="423">
        <v>0</v>
      </c>
      <c r="K1979" s="56">
        <v>43334</v>
      </c>
      <c r="L1979" s="4" t="s">
        <v>8026</v>
      </c>
      <c r="M1979" s="426" t="s">
        <v>8016</v>
      </c>
      <c r="N1979" s="372"/>
      <c r="O1979" s="372"/>
      <c r="P1979" s="372"/>
      <c r="Q1979" s="372"/>
      <c r="R1979" s="372"/>
      <c r="S1979" s="372"/>
      <c r="T1979" s="372"/>
      <c r="U1979" s="372"/>
      <c r="V1979" s="372"/>
      <c r="W1979" s="372"/>
      <c r="X1979" s="372"/>
      <c r="Y1979" s="372"/>
      <c r="Z1979" s="372"/>
      <c r="AA1979" s="372"/>
      <c r="AB1979" s="372"/>
      <c r="AC1979" s="372"/>
      <c r="AD1979" s="372"/>
      <c r="AE1979" s="372"/>
      <c r="AF1979" s="372"/>
      <c r="AG1979" s="372"/>
      <c r="AH1979" s="372"/>
      <c r="AI1979" s="372"/>
      <c r="AJ1979" s="372"/>
      <c r="AK1979" s="372"/>
      <c r="AL1979" s="372"/>
      <c r="AM1979" s="372"/>
      <c r="AN1979" s="372"/>
      <c r="AO1979" s="372"/>
      <c r="AP1979" s="372"/>
      <c r="AQ1979" s="372"/>
      <c r="AR1979" s="372"/>
      <c r="AS1979" s="372"/>
      <c r="AT1979" s="372"/>
      <c r="AU1979" s="372"/>
      <c r="AV1979" s="372"/>
      <c r="AW1979" s="372"/>
      <c r="AX1979" s="372"/>
      <c r="AY1979" s="372"/>
      <c r="AZ1979" s="372"/>
      <c r="BA1979" s="372"/>
      <c r="BB1979" s="372"/>
      <c r="BC1979" s="372"/>
      <c r="BD1979" s="372"/>
      <c r="BE1979" s="372"/>
      <c r="BF1979" s="372"/>
      <c r="BG1979" s="372"/>
      <c r="BH1979" s="372"/>
      <c r="BI1979" s="372"/>
      <c r="BJ1979" s="372"/>
      <c r="BK1979" s="372"/>
      <c r="BL1979" s="372"/>
      <c r="BM1979" s="372"/>
      <c r="BN1979" s="372"/>
      <c r="BO1979" s="372"/>
      <c r="BP1979" s="372"/>
      <c r="BQ1979" s="372"/>
      <c r="BR1979" s="372"/>
      <c r="BS1979" s="372"/>
      <c r="BT1979" s="372"/>
      <c r="BU1979" s="372"/>
      <c r="BV1979" s="372"/>
      <c r="BW1979" s="372"/>
      <c r="BX1979" s="372"/>
      <c r="BY1979" s="372"/>
      <c r="BZ1979" s="372"/>
      <c r="CA1979" s="372"/>
      <c r="CB1979" s="372"/>
      <c r="CC1979" s="372"/>
      <c r="CD1979" s="372"/>
      <c r="CE1979" s="372"/>
      <c r="CF1979" s="372"/>
      <c r="CG1979" s="372"/>
      <c r="CH1979" s="372"/>
      <c r="CI1979" s="372"/>
      <c r="CJ1979" s="372"/>
      <c r="CK1979" s="372"/>
      <c r="CL1979" s="372"/>
      <c r="CM1979" s="372"/>
      <c r="CN1979" s="372"/>
      <c r="CO1979" s="372"/>
      <c r="CP1979" s="372"/>
      <c r="CQ1979" s="372"/>
      <c r="CR1979" s="372"/>
      <c r="CS1979" s="372"/>
      <c r="CT1979" s="372"/>
      <c r="CU1979" s="372"/>
      <c r="CV1979" s="372"/>
      <c r="CW1979" s="372"/>
      <c r="CX1979" s="372"/>
      <c r="CY1979" s="372"/>
      <c r="CZ1979" s="372"/>
      <c r="DA1979" s="372"/>
      <c r="DB1979" s="372"/>
      <c r="DC1979" s="372"/>
      <c r="DD1979" s="372"/>
      <c r="DE1979" s="372"/>
      <c r="DF1979" s="372"/>
      <c r="DG1979" s="372"/>
      <c r="DH1979" s="372"/>
      <c r="DI1979" s="372"/>
      <c r="DJ1979" s="372"/>
      <c r="DK1979" s="372"/>
    </row>
    <row r="1980" spans="1:115" s="418" customFormat="1" ht="49.5" customHeight="1">
      <c r="A1980" s="29">
        <v>4</v>
      </c>
      <c r="B1980" s="29"/>
      <c r="C1980" s="424" t="s">
        <v>8027</v>
      </c>
      <c r="D1980" s="29" t="s">
        <v>8028</v>
      </c>
      <c r="E1980" s="424" t="s">
        <v>8029</v>
      </c>
      <c r="F1980" s="324" t="s">
        <v>8030</v>
      </c>
      <c r="G1980" s="424" t="s">
        <v>8014</v>
      </c>
      <c r="H1980" s="425">
        <v>21600</v>
      </c>
      <c r="I1980" s="29">
        <v>0</v>
      </c>
      <c r="J1980" s="423">
        <v>0</v>
      </c>
      <c r="K1980" s="56">
        <v>42258</v>
      </c>
      <c r="L1980" s="427" t="s">
        <v>8031</v>
      </c>
      <c r="M1980" s="426" t="s">
        <v>8016</v>
      </c>
      <c r="N1980" s="372"/>
      <c r="O1980" s="372"/>
      <c r="P1980" s="372"/>
      <c r="Q1980" s="372"/>
      <c r="R1980" s="372"/>
      <c r="S1980" s="372"/>
      <c r="T1980" s="372"/>
      <c r="U1980" s="372"/>
      <c r="V1980" s="372"/>
      <c r="W1980" s="372"/>
      <c r="X1980" s="372"/>
      <c r="Y1980" s="372"/>
      <c r="Z1980" s="372"/>
      <c r="AA1980" s="372"/>
      <c r="AB1980" s="372"/>
      <c r="AC1980" s="372"/>
      <c r="AD1980" s="372"/>
      <c r="AE1980" s="372"/>
      <c r="AF1980" s="372"/>
      <c r="AG1980" s="372"/>
      <c r="AH1980" s="372"/>
      <c r="AI1980" s="372"/>
      <c r="AJ1980" s="372"/>
      <c r="AK1980" s="372"/>
      <c r="AL1980" s="372"/>
      <c r="AM1980" s="372"/>
      <c r="AN1980" s="372"/>
      <c r="AO1980" s="372"/>
      <c r="AP1980" s="372"/>
      <c r="AQ1980" s="372"/>
      <c r="AR1980" s="372"/>
      <c r="AS1980" s="372"/>
      <c r="AT1980" s="372"/>
      <c r="AU1980" s="372"/>
      <c r="AV1980" s="372"/>
      <c r="AW1980" s="372"/>
      <c r="AX1980" s="372"/>
      <c r="AY1980" s="372"/>
      <c r="AZ1980" s="372"/>
      <c r="BA1980" s="372"/>
      <c r="BB1980" s="372"/>
      <c r="BC1980" s="372"/>
      <c r="BD1980" s="372"/>
      <c r="BE1980" s="372"/>
      <c r="BF1980" s="372"/>
      <c r="BG1980" s="372"/>
      <c r="BH1980" s="372"/>
      <c r="BI1980" s="372"/>
      <c r="BJ1980" s="372"/>
      <c r="BK1980" s="372"/>
      <c r="BL1980" s="372"/>
      <c r="BM1980" s="372"/>
      <c r="BN1980" s="372"/>
      <c r="BO1980" s="372"/>
      <c r="BP1980" s="372"/>
      <c r="BQ1980" s="372"/>
      <c r="BR1980" s="372"/>
      <c r="BS1980" s="372"/>
      <c r="BT1980" s="372"/>
      <c r="BU1980" s="372"/>
      <c r="BV1980" s="372"/>
      <c r="BW1980" s="372"/>
      <c r="BX1980" s="372"/>
      <c r="BY1980" s="372"/>
      <c r="BZ1980" s="372"/>
      <c r="CA1980" s="372"/>
      <c r="CB1980" s="372"/>
      <c r="CC1980" s="372"/>
      <c r="CD1980" s="372"/>
      <c r="CE1980" s="372"/>
      <c r="CF1980" s="372"/>
      <c r="CG1980" s="372"/>
      <c r="CH1980" s="372"/>
      <c r="CI1980" s="372"/>
      <c r="CJ1980" s="372"/>
      <c r="CK1980" s="372"/>
      <c r="CL1980" s="372"/>
      <c r="CM1980" s="372"/>
      <c r="CN1980" s="372"/>
      <c r="CO1980" s="372"/>
      <c r="CP1980" s="372"/>
      <c r="CQ1980" s="372"/>
      <c r="CR1980" s="372"/>
      <c r="CS1980" s="372"/>
      <c r="CT1980" s="372"/>
      <c r="CU1980" s="372"/>
      <c r="CV1980" s="372"/>
      <c r="CW1980" s="372"/>
      <c r="CX1980" s="372"/>
      <c r="CY1980" s="372"/>
      <c r="CZ1980" s="372"/>
      <c r="DA1980" s="372"/>
      <c r="DB1980" s="372"/>
      <c r="DC1980" s="372"/>
      <c r="DD1980" s="372"/>
      <c r="DE1980" s="372"/>
      <c r="DF1980" s="372"/>
      <c r="DG1980" s="372"/>
      <c r="DH1980" s="372"/>
      <c r="DI1980" s="372"/>
      <c r="DJ1980" s="372"/>
      <c r="DK1980" s="372"/>
    </row>
    <row r="1981" spans="1:115" s="418" customFormat="1" ht="55.5" customHeight="1">
      <c r="A1981" s="29">
        <v>5</v>
      </c>
      <c r="B1981" s="29"/>
      <c r="C1981" s="424" t="s">
        <v>8032</v>
      </c>
      <c r="D1981" s="29" t="s">
        <v>8033</v>
      </c>
      <c r="E1981" s="424" t="s">
        <v>8034</v>
      </c>
      <c r="F1981" s="324" t="s">
        <v>8035</v>
      </c>
      <c r="G1981" s="424" t="s">
        <v>8036</v>
      </c>
      <c r="H1981" s="425">
        <v>27750</v>
      </c>
      <c r="I1981" s="29">
        <v>0</v>
      </c>
      <c r="J1981" s="423">
        <v>0</v>
      </c>
      <c r="K1981" s="29" t="s">
        <v>8037</v>
      </c>
      <c r="L1981" s="4" t="s">
        <v>8038</v>
      </c>
      <c r="M1981" s="426" t="s">
        <v>8016</v>
      </c>
      <c r="N1981" s="372"/>
      <c r="O1981" s="372"/>
      <c r="P1981" s="372"/>
      <c r="Q1981" s="372"/>
      <c r="R1981" s="372"/>
      <c r="S1981" s="372"/>
      <c r="T1981" s="372"/>
      <c r="U1981" s="372"/>
      <c r="V1981" s="372"/>
      <c r="W1981" s="372"/>
      <c r="X1981" s="372"/>
      <c r="Y1981" s="372"/>
      <c r="Z1981" s="372"/>
      <c r="AA1981" s="372"/>
      <c r="AB1981" s="372"/>
      <c r="AC1981" s="372"/>
      <c r="AD1981" s="372"/>
      <c r="AE1981" s="372"/>
      <c r="AF1981" s="372"/>
      <c r="AG1981" s="372"/>
      <c r="AH1981" s="372"/>
      <c r="AI1981" s="372"/>
      <c r="AJ1981" s="372"/>
      <c r="AK1981" s="372"/>
      <c r="AL1981" s="372"/>
      <c r="AM1981" s="372"/>
      <c r="AN1981" s="372"/>
      <c r="AO1981" s="372"/>
      <c r="AP1981" s="372"/>
      <c r="AQ1981" s="372"/>
      <c r="AR1981" s="372"/>
      <c r="AS1981" s="372"/>
      <c r="AT1981" s="372"/>
      <c r="AU1981" s="372"/>
      <c r="AV1981" s="372"/>
      <c r="AW1981" s="372"/>
      <c r="AX1981" s="372"/>
      <c r="AY1981" s="372"/>
      <c r="AZ1981" s="372"/>
      <c r="BA1981" s="372"/>
      <c r="BB1981" s="372"/>
      <c r="BC1981" s="372"/>
      <c r="BD1981" s="372"/>
      <c r="BE1981" s="372"/>
      <c r="BF1981" s="372"/>
      <c r="BG1981" s="372"/>
      <c r="BH1981" s="372"/>
      <c r="BI1981" s="372"/>
      <c r="BJ1981" s="372"/>
      <c r="BK1981" s="372"/>
      <c r="BL1981" s="372"/>
      <c r="BM1981" s="372"/>
      <c r="BN1981" s="372"/>
      <c r="BO1981" s="372"/>
      <c r="BP1981" s="372"/>
      <c r="BQ1981" s="372"/>
      <c r="BR1981" s="372"/>
      <c r="BS1981" s="372"/>
      <c r="BT1981" s="372"/>
      <c r="BU1981" s="372"/>
      <c r="BV1981" s="372"/>
      <c r="BW1981" s="372"/>
      <c r="BX1981" s="372"/>
      <c r="BY1981" s="372"/>
      <c r="BZ1981" s="372"/>
      <c r="CA1981" s="372"/>
      <c r="CB1981" s="372"/>
      <c r="CC1981" s="372"/>
      <c r="CD1981" s="372"/>
      <c r="CE1981" s="372"/>
      <c r="CF1981" s="372"/>
      <c r="CG1981" s="372"/>
      <c r="CH1981" s="372"/>
      <c r="CI1981" s="372"/>
      <c r="CJ1981" s="372"/>
      <c r="CK1981" s="372"/>
      <c r="CL1981" s="372"/>
      <c r="CM1981" s="372"/>
      <c r="CN1981" s="372"/>
      <c r="CO1981" s="372"/>
      <c r="CP1981" s="372"/>
      <c r="CQ1981" s="372"/>
      <c r="CR1981" s="372"/>
      <c r="CS1981" s="372"/>
      <c r="CT1981" s="372"/>
      <c r="CU1981" s="372"/>
      <c r="CV1981" s="372"/>
      <c r="CW1981" s="372"/>
      <c r="CX1981" s="372"/>
      <c r="CY1981" s="372"/>
      <c r="CZ1981" s="372"/>
      <c r="DA1981" s="372"/>
      <c r="DB1981" s="372"/>
      <c r="DC1981" s="372"/>
      <c r="DD1981" s="372"/>
      <c r="DE1981" s="372"/>
      <c r="DF1981" s="372"/>
      <c r="DG1981" s="372"/>
      <c r="DH1981" s="372"/>
      <c r="DI1981" s="372"/>
      <c r="DJ1981" s="372"/>
      <c r="DK1981" s="372"/>
    </row>
    <row r="1982" spans="1:115" ht="49.5" customHeight="1">
      <c r="A1982" s="29">
        <v>6</v>
      </c>
      <c r="B1982" s="29"/>
      <c r="C1982" s="424" t="s">
        <v>8039</v>
      </c>
      <c r="D1982" s="29" t="s">
        <v>8028</v>
      </c>
      <c r="E1982" s="424" t="s">
        <v>8040</v>
      </c>
      <c r="F1982" s="324" t="s">
        <v>8041</v>
      </c>
      <c r="G1982" s="424" t="s">
        <v>8014</v>
      </c>
      <c r="H1982" s="425">
        <v>3000</v>
      </c>
      <c r="I1982" s="29">
        <v>0</v>
      </c>
      <c r="J1982" s="423">
        <v>0</v>
      </c>
      <c r="K1982" s="56" t="s">
        <v>8042</v>
      </c>
      <c r="L1982" s="4" t="s">
        <v>8043</v>
      </c>
      <c r="M1982" s="426" t="s">
        <v>8016</v>
      </c>
      <c r="N1982" s="419"/>
      <c r="O1982" s="372"/>
      <c r="P1982" s="372"/>
      <c r="Q1982" s="372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  <c r="BG1982" s="3"/>
      <c r="BH1982" s="3"/>
      <c r="BI1982" s="3"/>
      <c r="BJ1982" s="3"/>
      <c r="BK1982" s="3"/>
      <c r="BL1982" s="3"/>
      <c r="BM1982" s="3"/>
      <c r="BN1982" s="3"/>
      <c r="BO1982" s="3"/>
      <c r="BP1982" s="3"/>
      <c r="BQ1982" s="3"/>
      <c r="BR1982" s="3"/>
      <c r="BS1982" s="3"/>
      <c r="BT1982" s="3"/>
      <c r="BU1982" s="3"/>
      <c r="BV1982" s="3"/>
      <c r="BW1982" s="3"/>
      <c r="BX1982" s="3"/>
      <c r="BY1982" s="3"/>
      <c r="BZ1982" s="3"/>
      <c r="CA1982" s="3"/>
      <c r="CB1982" s="3"/>
      <c r="CC1982" s="3"/>
      <c r="CD1982" s="3"/>
      <c r="CE1982" s="3"/>
      <c r="CF1982" s="3"/>
      <c r="CG1982" s="3"/>
      <c r="CH1982" s="3"/>
      <c r="CI1982" s="3"/>
      <c r="CJ1982" s="3"/>
      <c r="CK1982" s="3"/>
      <c r="CL1982" s="3"/>
      <c r="CM1982" s="3"/>
      <c r="CN1982" s="3"/>
      <c r="CO1982" s="3"/>
      <c r="CP1982" s="3"/>
      <c r="CQ1982" s="3"/>
      <c r="CR1982" s="3"/>
      <c r="CS1982" s="3"/>
      <c r="CT1982" s="3"/>
      <c r="CU1982" s="3"/>
      <c r="CV1982" s="3"/>
      <c r="CW1982" s="3"/>
      <c r="CX1982" s="3"/>
      <c r="CY1982" s="3"/>
      <c r="CZ1982" s="3"/>
      <c r="DA1982" s="3"/>
      <c r="DB1982" s="3"/>
      <c r="DC1982" s="3"/>
      <c r="DD1982" s="3"/>
      <c r="DE1982" s="3"/>
      <c r="DF1982" s="3"/>
      <c r="DG1982" s="3"/>
      <c r="DH1982" s="3"/>
      <c r="DI1982" s="3"/>
      <c r="DJ1982" s="3"/>
      <c r="DK1982" s="3"/>
    </row>
    <row r="1983" spans="1:115" ht="49.5" customHeight="1">
      <c r="A1983" s="29">
        <v>7</v>
      </c>
      <c r="B1983" s="29"/>
      <c r="C1983" s="424" t="s">
        <v>8044</v>
      </c>
      <c r="D1983" s="29" t="s">
        <v>8045</v>
      </c>
      <c r="E1983" s="424" t="s">
        <v>8046</v>
      </c>
      <c r="F1983" s="324" t="s">
        <v>8047</v>
      </c>
      <c r="G1983" s="424" t="s">
        <v>8014</v>
      </c>
      <c r="H1983" s="425">
        <v>3300</v>
      </c>
      <c r="I1983" s="29">
        <v>0</v>
      </c>
      <c r="J1983" s="423">
        <v>0</v>
      </c>
      <c r="K1983" s="56" t="s">
        <v>6000</v>
      </c>
      <c r="L1983" s="4" t="s">
        <v>8048</v>
      </c>
      <c r="M1983" s="426" t="s">
        <v>8016</v>
      </c>
      <c r="N1983" s="419"/>
      <c r="O1983" s="372"/>
      <c r="P1983" s="372"/>
      <c r="Q1983" s="372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/>
      <c r="BI1983" s="3"/>
      <c r="BJ1983" s="3"/>
      <c r="BK1983" s="3"/>
      <c r="BL1983" s="3"/>
      <c r="BM1983" s="3"/>
      <c r="BN1983" s="3"/>
      <c r="BO1983" s="3"/>
      <c r="BP1983" s="3"/>
      <c r="BQ1983" s="3"/>
      <c r="BR1983" s="3"/>
      <c r="BS1983" s="3"/>
      <c r="BT1983" s="3"/>
      <c r="BU1983" s="3"/>
      <c r="BV1983" s="3"/>
      <c r="BW1983" s="3"/>
      <c r="BX1983" s="3"/>
      <c r="BY1983" s="3"/>
      <c r="BZ1983" s="3"/>
      <c r="CA1983" s="3"/>
      <c r="CB1983" s="3"/>
      <c r="CC1983" s="3"/>
      <c r="CD1983" s="3"/>
      <c r="CE1983" s="3"/>
      <c r="CF1983" s="3"/>
      <c r="CG1983" s="3"/>
      <c r="CH1983" s="3"/>
      <c r="CI1983" s="3"/>
      <c r="CJ1983" s="3"/>
      <c r="CK1983" s="3"/>
      <c r="CL1983" s="3"/>
      <c r="CM1983" s="3"/>
      <c r="CN1983" s="3"/>
      <c r="CO1983" s="3"/>
      <c r="CP1983" s="3"/>
      <c r="CQ1983" s="3"/>
      <c r="CR1983" s="3"/>
      <c r="CS1983" s="3"/>
      <c r="CT1983" s="3"/>
      <c r="CU1983" s="3"/>
      <c r="CV1983" s="3"/>
      <c r="CW1983" s="3"/>
      <c r="CX1983" s="3"/>
      <c r="CY1983" s="3"/>
      <c r="CZ1983" s="3"/>
      <c r="DA1983" s="3"/>
      <c r="DB1983" s="3"/>
      <c r="DC1983" s="3"/>
      <c r="DD1983" s="3"/>
      <c r="DE1983" s="3"/>
      <c r="DF1983" s="3"/>
      <c r="DG1983" s="3"/>
      <c r="DH1983" s="3"/>
      <c r="DI1983" s="3"/>
      <c r="DJ1983" s="3"/>
      <c r="DK1983" s="3"/>
    </row>
    <row r="1984" spans="1:115" ht="49.5" customHeight="1">
      <c r="A1984" s="29">
        <v>8</v>
      </c>
      <c r="B1984" s="29"/>
      <c r="C1984" s="424" t="s">
        <v>8049</v>
      </c>
      <c r="D1984" s="29" t="s">
        <v>8045</v>
      </c>
      <c r="E1984" s="424" t="s">
        <v>8050</v>
      </c>
      <c r="F1984" s="324" t="s">
        <v>8051</v>
      </c>
      <c r="G1984" s="424" t="s">
        <v>8052</v>
      </c>
      <c r="H1984" s="425">
        <v>7000</v>
      </c>
      <c r="I1984" s="29">
        <v>0</v>
      </c>
      <c r="J1984" s="423">
        <v>0</v>
      </c>
      <c r="K1984" s="56" t="s">
        <v>8053</v>
      </c>
      <c r="L1984" s="4" t="s">
        <v>8054</v>
      </c>
      <c r="M1984" s="426" t="s">
        <v>8016</v>
      </c>
      <c r="N1984" s="419"/>
      <c r="O1984" s="372"/>
      <c r="P1984" s="372"/>
      <c r="Q1984" s="372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/>
      <c r="BI1984" s="3"/>
      <c r="BJ1984" s="3"/>
      <c r="BK1984" s="3"/>
      <c r="BL1984" s="3"/>
      <c r="BM1984" s="3"/>
      <c r="BN1984" s="3"/>
      <c r="BO1984" s="3"/>
      <c r="BP1984" s="3"/>
      <c r="BQ1984" s="3"/>
      <c r="BR1984" s="3"/>
      <c r="BS1984" s="3"/>
      <c r="BT1984" s="3"/>
      <c r="BU1984" s="3"/>
      <c r="BV1984" s="3"/>
      <c r="BW1984" s="3"/>
      <c r="BX1984" s="3"/>
      <c r="BY1984" s="3"/>
      <c r="BZ1984" s="3"/>
      <c r="CA1984" s="3"/>
      <c r="CB1984" s="3"/>
      <c r="CC1984" s="3"/>
      <c r="CD1984" s="3"/>
      <c r="CE1984" s="3"/>
      <c r="CF1984" s="3"/>
      <c r="CG1984" s="3"/>
      <c r="CH1984" s="3"/>
      <c r="CI1984" s="3"/>
      <c r="CJ1984" s="3"/>
      <c r="CK1984" s="3"/>
      <c r="CL1984" s="3"/>
      <c r="CM1984" s="3"/>
      <c r="CN1984" s="3"/>
      <c r="CO1984" s="3"/>
      <c r="CP1984" s="3"/>
      <c r="CQ1984" s="3"/>
      <c r="CR1984" s="3"/>
      <c r="CS1984" s="3"/>
      <c r="CT1984" s="3"/>
      <c r="CU1984" s="3"/>
      <c r="CV1984" s="3"/>
      <c r="CW1984" s="3"/>
      <c r="CX1984" s="3"/>
      <c r="CY1984" s="3"/>
      <c r="CZ1984" s="3"/>
      <c r="DA1984" s="3"/>
      <c r="DB1984" s="3"/>
      <c r="DC1984" s="3"/>
      <c r="DD1984" s="3"/>
      <c r="DE1984" s="3"/>
      <c r="DF1984" s="3"/>
      <c r="DG1984" s="3"/>
      <c r="DH1984" s="3"/>
      <c r="DI1984" s="3"/>
      <c r="DJ1984" s="3"/>
      <c r="DK1984" s="3"/>
    </row>
    <row r="1985" spans="1:115" ht="51.75" customHeight="1">
      <c r="A1985" s="29">
        <v>9</v>
      </c>
      <c r="B1985" s="29"/>
      <c r="C1985" s="424" t="s">
        <v>8055</v>
      </c>
      <c r="D1985" s="29" t="s">
        <v>8011</v>
      </c>
      <c r="E1985" s="424" t="s">
        <v>8056</v>
      </c>
      <c r="F1985" s="324" t="s">
        <v>8057</v>
      </c>
      <c r="G1985" s="424" t="s">
        <v>8014</v>
      </c>
      <c r="H1985" s="425">
        <v>16898</v>
      </c>
      <c r="I1985" s="29">
        <v>0</v>
      </c>
      <c r="J1985" s="423">
        <v>0</v>
      </c>
      <c r="K1985" s="56">
        <v>42319</v>
      </c>
      <c r="L1985" s="427" t="s">
        <v>8058</v>
      </c>
      <c r="M1985" s="426" t="s">
        <v>8016</v>
      </c>
      <c r="N1985" s="419"/>
      <c r="O1985" s="372"/>
      <c r="P1985" s="372"/>
      <c r="Q1985" s="372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/>
      <c r="BI1985" s="3"/>
      <c r="BJ1985" s="3"/>
      <c r="BK1985" s="3"/>
      <c r="BL1985" s="3"/>
      <c r="BM1985" s="3"/>
      <c r="BN1985" s="3"/>
      <c r="BO1985" s="3"/>
      <c r="BP1985" s="3"/>
      <c r="BQ1985" s="3"/>
      <c r="BR1985" s="3"/>
      <c r="BS1985" s="3"/>
      <c r="BT1985" s="3"/>
      <c r="BU1985" s="3"/>
      <c r="BV1985" s="3"/>
      <c r="BW1985" s="3"/>
      <c r="BX1985" s="3"/>
      <c r="BY1985" s="3"/>
      <c r="BZ1985" s="3"/>
      <c r="CA1985" s="3"/>
      <c r="CB1985" s="3"/>
      <c r="CC1985" s="3"/>
      <c r="CD1985" s="3"/>
      <c r="CE1985" s="3"/>
      <c r="CF1985" s="3"/>
      <c r="CG1985" s="3"/>
      <c r="CH1985" s="3"/>
      <c r="CI1985" s="3"/>
      <c r="CJ1985" s="3"/>
      <c r="CK1985" s="3"/>
      <c r="CL1985" s="3"/>
      <c r="CM1985" s="3"/>
      <c r="CN1985" s="3"/>
      <c r="CO1985" s="3"/>
      <c r="CP1985" s="3"/>
      <c r="CQ1985" s="3"/>
      <c r="CR1985" s="3"/>
      <c r="CS1985" s="3"/>
      <c r="CT1985" s="3"/>
      <c r="CU1985" s="3"/>
      <c r="CV1985" s="3"/>
      <c r="CW1985" s="3"/>
      <c r="CX1985" s="3"/>
      <c r="CY1985" s="3"/>
      <c r="CZ1985" s="3"/>
      <c r="DA1985" s="3"/>
      <c r="DB1985" s="3"/>
      <c r="DC1985" s="3"/>
      <c r="DD1985" s="3"/>
      <c r="DE1985" s="3"/>
      <c r="DF1985" s="3"/>
      <c r="DG1985" s="3"/>
      <c r="DH1985" s="3"/>
      <c r="DI1985" s="3"/>
      <c r="DJ1985" s="3"/>
      <c r="DK1985" s="3"/>
    </row>
    <row r="1986" spans="1:115" ht="49.5" customHeight="1">
      <c r="A1986" s="29">
        <v>10</v>
      </c>
      <c r="B1986" s="29"/>
      <c r="C1986" s="424" t="s">
        <v>8059</v>
      </c>
      <c r="D1986" s="29" t="s">
        <v>8033</v>
      </c>
      <c r="E1986" s="424" t="s">
        <v>8060</v>
      </c>
      <c r="F1986" s="324" t="s">
        <v>8061</v>
      </c>
      <c r="G1986" s="424" t="s">
        <v>8014</v>
      </c>
      <c r="H1986" s="425">
        <v>5400</v>
      </c>
      <c r="I1986" s="29">
        <v>0</v>
      </c>
      <c r="J1986" s="423">
        <v>0</v>
      </c>
      <c r="K1986" s="56">
        <v>42288</v>
      </c>
      <c r="L1986" s="427" t="s">
        <v>8062</v>
      </c>
      <c r="M1986" s="426" t="s">
        <v>8016</v>
      </c>
      <c r="N1986" s="419"/>
      <c r="O1986" s="372"/>
      <c r="P1986" s="372"/>
      <c r="Q1986" s="372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/>
      <c r="BI1986" s="3"/>
      <c r="BJ1986" s="3"/>
      <c r="BK1986" s="3"/>
      <c r="BL1986" s="3"/>
      <c r="BM1986" s="3"/>
      <c r="BN1986" s="3"/>
      <c r="BO1986" s="3"/>
      <c r="BP1986" s="3"/>
      <c r="BQ1986" s="3"/>
      <c r="BR1986" s="3"/>
      <c r="BS1986" s="3"/>
      <c r="BT1986" s="3"/>
      <c r="BU1986" s="3"/>
      <c r="BV1986" s="3"/>
      <c r="BW1986" s="3"/>
      <c r="BX1986" s="3"/>
      <c r="BY1986" s="3"/>
      <c r="BZ1986" s="3"/>
      <c r="CA1986" s="3"/>
      <c r="CB1986" s="3"/>
      <c r="CC1986" s="3"/>
      <c r="CD1986" s="3"/>
      <c r="CE1986" s="3"/>
      <c r="CF1986" s="3"/>
      <c r="CG1986" s="3"/>
      <c r="CH1986" s="3"/>
      <c r="CI1986" s="3"/>
      <c r="CJ1986" s="3"/>
      <c r="CK1986" s="3"/>
      <c r="CL1986" s="3"/>
      <c r="CM1986" s="3"/>
      <c r="CN1986" s="3"/>
      <c r="CO1986" s="3"/>
      <c r="CP1986" s="3"/>
      <c r="CQ1986" s="3"/>
      <c r="CR1986" s="3"/>
      <c r="CS1986" s="3"/>
      <c r="CT1986" s="3"/>
      <c r="CU1986" s="3"/>
      <c r="CV1986" s="3"/>
      <c r="CW1986" s="3"/>
      <c r="CX1986" s="3"/>
      <c r="CY1986" s="3"/>
      <c r="CZ1986" s="3"/>
      <c r="DA1986" s="3"/>
      <c r="DB1986" s="3"/>
      <c r="DC1986" s="3"/>
      <c r="DD1986" s="3"/>
      <c r="DE1986" s="3"/>
      <c r="DF1986" s="3"/>
      <c r="DG1986" s="3"/>
      <c r="DH1986" s="3"/>
      <c r="DI1986" s="3"/>
      <c r="DJ1986" s="3"/>
      <c r="DK1986" s="3"/>
    </row>
    <row r="1987" spans="1:115" ht="49.5" customHeight="1">
      <c r="A1987" s="29">
        <v>11</v>
      </c>
      <c r="B1987" s="29"/>
      <c r="C1987" s="424" t="s">
        <v>8063</v>
      </c>
      <c r="D1987" s="29" t="s">
        <v>8064</v>
      </c>
      <c r="E1987" s="424" t="s">
        <v>8065</v>
      </c>
      <c r="F1987" s="324" t="s">
        <v>8066</v>
      </c>
      <c r="G1987" s="424" t="s">
        <v>8067</v>
      </c>
      <c r="H1987" s="425">
        <v>12300</v>
      </c>
      <c r="I1987" s="29">
        <v>0</v>
      </c>
      <c r="J1987" s="423">
        <v>0</v>
      </c>
      <c r="K1987" s="56" t="s">
        <v>8068</v>
      </c>
      <c r="L1987" s="4" t="s">
        <v>8069</v>
      </c>
      <c r="M1987" s="426" t="s">
        <v>8016</v>
      </c>
      <c r="N1987" s="419"/>
      <c r="O1987" s="372"/>
      <c r="P1987" s="372"/>
      <c r="Q1987" s="372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S1987" s="3"/>
      <c r="BT1987" s="3"/>
      <c r="BU1987" s="3"/>
      <c r="BV1987" s="3"/>
      <c r="BW1987" s="3"/>
      <c r="BX1987" s="3"/>
      <c r="BY1987" s="3"/>
      <c r="BZ1987" s="3"/>
      <c r="CA1987" s="3"/>
      <c r="CB1987" s="3"/>
      <c r="CC1987" s="3"/>
      <c r="CD1987" s="3"/>
      <c r="CE1987" s="3"/>
      <c r="CF1987" s="3"/>
      <c r="CG1987" s="3"/>
      <c r="CH1987" s="3"/>
      <c r="CI1987" s="3"/>
      <c r="CJ1987" s="3"/>
      <c r="CK1987" s="3"/>
      <c r="CL1987" s="3"/>
      <c r="CM1987" s="3"/>
      <c r="CN1987" s="3"/>
      <c r="CO1987" s="3"/>
      <c r="CP1987" s="3"/>
      <c r="CQ1987" s="3"/>
      <c r="CR1987" s="3"/>
      <c r="CS1987" s="3"/>
      <c r="CT1987" s="3"/>
      <c r="CU1987" s="3"/>
      <c r="CV1987" s="3"/>
      <c r="CW1987" s="3"/>
      <c r="CX1987" s="3"/>
      <c r="CY1987" s="3"/>
      <c r="CZ1987" s="3"/>
      <c r="DA1987" s="3"/>
      <c r="DB1987" s="3"/>
      <c r="DC1987" s="3"/>
      <c r="DD1987" s="3"/>
      <c r="DE1987" s="3"/>
      <c r="DF1987" s="3"/>
      <c r="DG1987" s="3"/>
      <c r="DH1987" s="3"/>
      <c r="DI1987" s="3"/>
      <c r="DJ1987" s="3"/>
      <c r="DK1987" s="3"/>
    </row>
    <row r="1988" spans="1:115" ht="59.25" customHeight="1">
      <c r="A1988" s="29">
        <v>12</v>
      </c>
      <c r="B1988" s="29"/>
      <c r="C1988" s="424" t="s">
        <v>8070</v>
      </c>
      <c r="D1988" s="29" t="s">
        <v>8064</v>
      </c>
      <c r="E1988" s="424" t="s">
        <v>8065</v>
      </c>
      <c r="F1988" s="324" t="s">
        <v>8071</v>
      </c>
      <c r="G1988" s="424" t="s">
        <v>8014</v>
      </c>
      <c r="H1988" s="425">
        <v>895</v>
      </c>
      <c r="I1988" s="29">
        <v>0</v>
      </c>
      <c r="J1988" s="423">
        <v>0</v>
      </c>
      <c r="K1988" s="56" t="s">
        <v>8072</v>
      </c>
      <c r="L1988" s="4" t="s">
        <v>8073</v>
      </c>
      <c r="M1988" s="426" t="s">
        <v>8016</v>
      </c>
      <c r="N1988" s="419"/>
      <c r="O1988" s="372"/>
      <c r="P1988" s="372"/>
      <c r="Q1988" s="372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S1988" s="3"/>
      <c r="BT1988" s="3"/>
      <c r="BU1988" s="3"/>
      <c r="BV1988" s="3"/>
      <c r="BW1988" s="3"/>
      <c r="BX1988" s="3"/>
      <c r="BY1988" s="3"/>
      <c r="BZ1988" s="3"/>
      <c r="CA1988" s="3"/>
      <c r="CB1988" s="3"/>
      <c r="CC1988" s="3"/>
      <c r="CD1988" s="3"/>
      <c r="CE1988" s="3"/>
      <c r="CF1988" s="3"/>
      <c r="CG1988" s="3"/>
      <c r="CH1988" s="3"/>
      <c r="CI1988" s="3"/>
      <c r="CJ1988" s="3"/>
      <c r="CK1988" s="3"/>
      <c r="CL1988" s="3"/>
      <c r="CM1988" s="3"/>
      <c r="CN1988" s="3"/>
      <c r="CO1988" s="3"/>
      <c r="CP1988" s="3"/>
      <c r="CQ1988" s="3"/>
      <c r="CR1988" s="3"/>
      <c r="CS1988" s="3"/>
      <c r="CT1988" s="3"/>
      <c r="CU1988" s="3"/>
      <c r="CV1988" s="3"/>
      <c r="CW1988" s="3"/>
      <c r="CX1988" s="3"/>
      <c r="CY1988" s="3"/>
      <c r="CZ1988" s="3"/>
      <c r="DA1988" s="3"/>
      <c r="DB1988" s="3"/>
      <c r="DC1988" s="3"/>
      <c r="DD1988" s="3"/>
      <c r="DE1988" s="3"/>
      <c r="DF1988" s="3"/>
      <c r="DG1988" s="3"/>
      <c r="DH1988" s="3"/>
      <c r="DI1988" s="3"/>
      <c r="DJ1988" s="3"/>
      <c r="DK1988" s="3"/>
    </row>
    <row r="1989" spans="1:115" ht="49.5" customHeight="1">
      <c r="A1989" s="29">
        <v>13</v>
      </c>
      <c r="B1989" s="29"/>
      <c r="C1989" s="424" t="s">
        <v>8074</v>
      </c>
      <c r="D1989" s="29" t="s">
        <v>8064</v>
      </c>
      <c r="E1989" s="424" t="s">
        <v>8075</v>
      </c>
      <c r="F1989" s="324" t="s">
        <v>8076</v>
      </c>
      <c r="G1989" s="424" t="s">
        <v>8014</v>
      </c>
      <c r="H1989" s="425">
        <v>450</v>
      </c>
      <c r="I1989" s="29">
        <v>0</v>
      </c>
      <c r="J1989" s="423">
        <v>0</v>
      </c>
      <c r="K1989" s="56" t="s">
        <v>6000</v>
      </c>
      <c r="L1989" s="4" t="s">
        <v>8077</v>
      </c>
      <c r="M1989" s="426" t="s">
        <v>8016</v>
      </c>
      <c r="N1989" s="419"/>
      <c r="O1989" s="372"/>
      <c r="P1989" s="372"/>
      <c r="Q1989" s="372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S1989" s="3"/>
      <c r="BT1989" s="3"/>
      <c r="BU1989" s="3"/>
      <c r="BV1989" s="3"/>
      <c r="BW1989" s="3"/>
      <c r="BX1989" s="3"/>
      <c r="BY1989" s="3"/>
      <c r="BZ1989" s="3"/>
      <c r="CA1989" s="3"/>
      <c r="CB1989" s="3"/>
      <c r="CC1989" s="3"/>
      <c r="CD1989" s="3"/>
      <c r="CE1989" s="3"/>
      <c r="CF1989" s="3"/>
      <c r="CG1989" s="3"/>
      <c r="CH1989" s="3"/>
      <c r="CI1989" s="3"/>
      <c r="CJ1989" s="3"/>
      <c r="CK1989" s="3"/>
      <c r="CL1989" s="3"/>
      <c r="CM1989" s="3"/>
      <c r="CN1989" s="3"/>
      <c r="CO1989" s="3"/>
      <c r="CP1989" s="3"/>
      <c r="CQ1989" s="3"/>
      <c r="CR1989" s="3"/>
      <c r="CS1989" s="3"/>
      <c r="CT1989" s="3"/>
      <c r="CU1989" s="3"/>
      <c r="CV1989" s="3"/>
      <c r="CW1989" s="3"/>
      <c r="CX1989" s="3"/>
      <c r="CY1989" s="3"/>
      <c r="CZ1989" s="3"/>
      <c r="DA1989" s="3"/>
      <c r="DB1989" s="3"/>
      <c r="DC1989" s="3"/>
      <c r="DD1989" s="3"/>
      <c r="DE1989" s="3"/>
      <c r="DF1989" s="3"/>
      <c r="DG1989" s="3"/>
      <c r="DH1989" s="3"/>
      <c r="DI1989" s="3"/>
      <c r="DJ1989" s="3"/>
      <c r="DK1989" s="3"/>
    </row>
    <row r="1990" spans="1:115" ht="49.5" customHeight="1">
      <c r="A1990" s="29">
        <v>14</v>
      </c>
      <c r="B1990" s="29"/>
      <c r="C1990" s="424" t="s">
        <v>8078</v>
      </c>
      <c r="D1990" s="29" t="s">
        <v>8033</v>
      </c>
      <c r="E1990" s="424" t="s">
        <v>8079</v>
      </c>
      <c r="F1990" s="324" t="s">
        <v>8080</v>
      </c>
      <c r="G1990" s="424" t="s">
        <v>8014</v>
      </c>
      <c r="H1990" s="425">
        <v>400</v>
      </c>
      <c r="I1990" s="29">
        <v>0</v>
      </c>
      <c r="J1990" s="423">
        <v>0</v>
      </c>
      <c r="K1990" s="56">
        <v>42560</v>
      </c>
      <c r="L1990" s="4" t="s">
        <v>8081</v>
      </c>
      <c r="M1990" s="426" t="s">
        <v>8016</v>
      </c>
      <c r="N1990" s="419"/>
      <c r="O1990" s="372"/>
      <c r="P1990" s="372"/>
      <c r="Q1990" s="372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S1990" s="3"/>
      <c r="BT1990" s="3"/>
      <c r="BU1990" s="3"/>
      <c r="BV1990" s="3"/>
      <c r="BW1990" s="3"/>
      <c r="BX1990" s="3"/>
      <c r="BY1990" s="3"/>
      <c r="BZ1990" s="3"/>
      <c r="CA1990" s="3"/>
      <c r="CB1990" s="3"/>
      <c r="CC1990" s="3"/>
      <c r="CD1990" s="3"/>
      <c r="CE1990" s="3"/>
      <c r="CF1990" s="3"/>
      <c r="CG1990" s="3"/>
      <c r="CH1990" s="3"/>
      <c r="CI1990" s="3"/>
      <c r="CJ1990" s="3"/>
      <c r="CK1990" s="3"/>
      <c r="CL1990" s="3"/>
      <c r="CM1990" s="3"/>
      <c r="CN1990" s="3"/>
      <c r="CO1990" s="3"/>
      <c r="CP1990" s="3"/>
      <c r="CQ1990" s="3"/>
      <c r="CR1990" s="3"/>
      <c r="CS1990" s="3"/>
      <c r="CT1990" s="3"/>
      <c r="CU1990" s="3"/>
      <c r="CV1990" s="3"/>
      <c r="CW1990" s="3"/>
      <c r="CX1990" s="3"/>
      <c r="CY1990" s="3"/>
      <c r="CZ1990" s="3"/>
      <c r="DA1990" s="3"/>
      <c r="DB1990" s="3"/>
      <c r="DC1990" s="3"/>
      <c r="DD1990" s="3"/>
      <c r="DE1990" s="3"/>
      <c r="DF1990" s="3"/>
      <c r="DG1990" s="3"/>
      <c r="DH1990" s="3"/>
      <c r="DI1990" s="3"/>
      <c r="DJ1990" s="3"/>
      <c r="DK1990" s="3"/>
    </row>
    <row r="1991" spans="1:115" ht="49.5" customHeight="1">
      <c r="A1991" s="29">
        <v>15</v>
      </c>
      <c r="B1991" s="29"/>
      <c r="C1991" s="424" t="s">
        <v>8082</v>
      </c>
      <c r="D1991" s="29" t="s">
        <v>8028</v>
      </c>
      <c r="E1991" s="424" t="s">
        <v>8083</v>
      </c>
      <c r="F1991" s="324" t="s">
        <v>8084</v>
      </c>
      <c r="G1991" s="424" t="s">
        <v>8085</v>
      </c>
      <c r="H1991" s="425">
        <v>38400</v>
      </c>
      <c r="I1991" s="29">
        <v>0</v>
      </c>
      <c r="J1991" s="423">
        <v>0</v>
      </c>
      <c r="K1991" s="29" t="s">
        <v>8086</v>
      </c>
      <c r="L1991" s="4" t="s">
        <v>8087</v>
      </c>
      <c r="M1991" s="426" t="s">
        <v>8016</v>
      </c>
      <c r="N1991" s="419"/>
      <c r="O1991" s="372"/>
      <c r="P1991" s="372"/>
      <c r="Q1991" s="372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S1991" s="3"/>
      <c r="BT1991" s="3"/>
      <c r="BU1991" s="3"/>
      <c r="BV1991" s="3"/>
      <c r="BW1991" s="3"/>
      <c r="BX1991" s="3"/>
      <c r="BY1991" s="3"/>
      <c r="BZ1991" s="3"/>
      <c r="CA1991" s="3"/>
      <c r="CB1991" s="3"/>
      <c r="CC1991" s="3"/>
      <c r="CD1991" s="3"/>
      <c r="CE1991" s="3"/>
      <c r="CF1991" s="3"/>
      <c r="CG1991" s="3"/>
      <c r="CH1991" s="3"/>
      <c r="CI1991" s="3"/>
      <c r="CJ1991" s="3"/>
      <c r="CK1991" s="3"/>
      <c r="CL1991" s="3"/>
      <c r="CM1991" s="3"/>
      <c r="CN1991" s="3"/>
      <c r="CO1991" s="3"/>
      <c r="CP1991" s="3"/>
      <c r="CQ1991" s="3"/>
      <c r="CR1991" s="3"/>
      <c r="CS1991" s="3"/>
      <c r="CT1991" s="3"/>
      <c r="CU1991" s="3"/>
      <c r="CV1991" s="3"/>
      <c r="CW1991" s="3"/>
      <c r="CX1991" s="3"/>
      <c r="CY1991" s="3"/>
      <c r="CZ1991" s="3"/>
      <c r="DA1991" s="3"/>
      <c r="DB1991" s="3"/>
      <c r="DC1991" s="3"/>
      <c r="DD1991" s="3"/>
      <c r="DE1991" s="3"/>
      <c r="DF1991" s="3"/>
      <c r="DG1991" s="3"/>
      <c r="DH1991" s="3"/>
      <c r="DI1991" s="3"/>
      <c r="DJ1991" s="3"/>
      <c r="DK1991" s="3"/>
    </row>
    <row r="1992" spans="1:115" ht="49.5" customHeight="1">
      <c r="A1992" s="29">
        <v>16</v>
      </c>
      <c r="B1992" s="29"/>
      <c r="C1992" s="424" t="s">
        <v>8088</v>
      </c>
      <c r="D1992" s="29" t="s">
        <v>8022</v>
      </c>
      <c r="E1992" s="424" t="s">
        <v>8089</v>
      </c>
      <c r="F1992" s="324" t="s">
        <v>8090</v>
      </c>
      <c r="G1992" s="424" t="s">
        <v>8014</v>
      </c>
      <c r="H1992" s="425">
        <v>7500</v>
      </c>
      <c r="I1992" s="29">
        <v>0</v>
      </c>
      <c r="J1992" s="423">
        <v>0</v>
      </c>
      <c r="K1992" s="29" t="s">
        <v>8091</v>
      </c>
      <c r="L1992" s="4" t="s">
        <v>8092</v>
      </c>
      <c r="M1992" s="426" t="s">
        <v>8016</v>
      </c>
      <c r="N1992" s="419"/>
      <c r="O1992" s="372"/>
      <c r="P1992" s="372"/>
      <c r="Q1992" s="372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S1992" s="3"/>
      <c r="BT1992" s="3"/>
      <c r="BU1992" s="3"/>
      <c r="BV1992" s="3"/>
      <c r="BW1992" s="3"/>
      <c r="BX1992" s="3"/>
      <c r="BY1992" s="3"/>
      <c r="BZ1992" s="3"/>
      <c r="CA1992" s="3"/>
      <c r="CB1992" s="3"/>
      <c r="CC1992" s="3"/>
      <c r="CD1992" s="3"/>
      <c r="CE1992" s="3"/>
      <c r="CF1992" s="3"/>
      <c r="CG1992" s="3"/>
      <c r="CH1992" s="3"/>
      <c r="CI1992" s="3"/>
      <c r="CJ1992" s="3"/>
      <c r="CK1992" s="3"/>
      <c r="CL1992" s="3"/>
      <c r="CM1992" s="3"/>
      <c r="CN1992" s="3"/>
      <c r="CO1992" s="3"/>
      <c r="CP1992" s="3"/>
      <c r="CQ1992" s="3"/>
      <c r="CR1992" s="3"/>
      <c r="CS1992" s="3"/>
      <c r="CT1992" s="3"/>
      <c r="CU1992" s="3"/>
      <c r="CV1992" s="3"/>
      <c r="CW1992" s="3"/>
      <c r="CX1992" s="3"/>
      <c r="CY1992" s="3"/>
      <c r="CZ1992" s="3"/>
      <c r="DA1992" s="3"/>
      <c r="DB1992" s="3"/>
      <c r="DC1992" s="3"/>
      <c r="DD1992" s="3"/>
      <c r="DE1992" s="3"/>
      <c r="DF1992" s="3"/>
      <c r="DG1992" s="3"/>
      <c r="DH1992" s="3"/>
      <c r="DI1992" s="3"/>
      <c r="DJ1992" s="3"/>
      <c r="DK1992" s="3"/>
    </row>
    <row r="1993" spans="1:115" ht="49.5" customHeight="1">
      <c r="A1993" s="29">
        <v>17</v>
      </c>
      <c r="B1993" s="29"/>
      <c r="C1993" s="424" t="s">
        <v>8093</v>
      </c>
      <c r="D1993" s="29" t="s">
        <v>8045</v>
      </c>
      <c r="E1993" s="424" t="s">
        <v>8094</v>
      </c>
      <c r="F1993" s="324" t="s">
        <v>8095</v>
      </c>
      <c r="G1993" s="424" t="s">
        <v>8014</v>
      </c>
      <c r="H1993" s="425">
        <v>4844.45</v>
      </c>
      <c r="I1993" s="29">
        <v>0</v>
      </c>
      <c r="J1993" s="423">
        <v>0</v>
      </c>
      <c r="K1993" s="29" t="s">
        <v>8086</v>
      </c>
      <c r="L1993" s="4" t="s">
        <v>8096</v>
      </c>
      <c r="M1993" s="426" t="s">
        <v>8016</v>
      </c>
      <c r="N1993" s="419"/>
      <c r="O1993" s="372"/>
      <c r="P1993" s="372"/>
      <c r="Q1993" s="372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S1993" s="3"/>
      <c r="BT1993" s="3"/>
      <c r="BU1993" s="3"/>
      <c r="BV1993" s="3"/>
      <c r="BW1993" s="3"/>
      <c r="BX1993" s="3"/>
      <c r="BY1993" s="3"/>
      <c r="BZ1993" s="3"/>
      <c r="CA1993" s="3"/>
      <c r="CB1993" s="3"/>
      <c r="CC1993" s="3"/>
      <c r="CD1993" s="3"/>
      <c r="CE1993" s="3"/>
      <c r="CF1993" s="3"/>
      <c r="CG1993" s="3"/>
      <c r="CH1993" s="3"/>
      <c r="CI1993" s="3"/>
      <c r="CJ1993" s="3"/>
      <c r="CK1993" s="3"/>
      <c r="CL1993" s="3"/>
      <c r="CM1993" s="3"/>
      <c r="CN1993" s="3"/>
      <c r="CO1993" s="3"/>
      <c r="CP1993" s="3"/>
      <c r="CQ1993" s="3"/>
      <c r="CR1993" s="3"/>
      <c r="CS1993" s="3"/>
      <c r="CT1993" s="3"/>
      <c r="CU1993" s="3"/>
      <c r="CV1993" s="3"/>
      <c r="CW1993" s="3"/>
      <c r="CX1993" s="3"/>
      <c r="CY1993" s="3"/>
      <c r="CZ1993" s="3"/>
      <c r="DA1993" s="3"/>
      <c r="DB1993" s="3"/>
      <c r="DC1993" s="3"/>
      <c r="DD1993" s="3"/>
      <c r="DE1993" s="3"/>
      <c r="DF1993" s="3"/>
      <c r="DG1993" s="3"/>
      <c r="DH1993" s="3"/>
      <c r="DI1993" s="3"/>
      <c r="DJ1993" s="3"/>
      <c r="DK1993" s="3"/>
    </row>
    <row r="1994" spans="1:115" ht="49.5" customHeight="1">
      <c r="A1994" s="29">
        <v>18</v>
      </c>
      <c r="B1994" s="29"/>
      <c r="C1994" s="424" t="s">
        <v>8097</v>
      </c>
      <c r="D1994" s="29" t="s">
        <v>8022</v>
      </c>
      <c r="E1994" s="424" t="s">
        <v>8098</v>
      </c>
      <c r="F1994" s="324" t="s">
        <v>8099</v>
      </c>
      <c r="G1994" s="424" t="s">
        <v>8014</v>
      </c>
      <c r="H1994" s="425">
        <v>200</v>
      </c>
      <c r="I1994" s="29">
        <v>0</v>
      </c>
      <c r="J1994" s="423">
        <v>0</v>
      </c>
      <c r="K1994" s="29" t="s">
        <v>8100</v>
      </c>
      <c r="L1994" s="4" t="s">
        <v>8101</v>
      </c>
      <c r="M1994" s="426" t="s">
        <v>8016</v>
      </c>
      <c r="N1994" s="419"/>
      <c r="O1994" s="372"/>
      <c r="P1994" s="372"/>
      <c r="Q1994" s="372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S1994" s="3"/>
      <c r="BT1994" s="3"/>
      <c r="BU1994" s="3"/>
      <c r="BV1994" s="3"/>
      <c r="BW1994" s="3"/>
      <c r="BX1994" s="3"/>
      <c r="BY1994" s="3"/>
      <c r="BZ1994" s="3"/>
      <c r="CA1994" s="3"/>
      <c r="CB1994" s="3"/>
      <c r="CC1994" s="3"/>
      <c r="CD1994" s="3"/>
      <c r="CE1994" s="3"/>
      <c r="CF1994" s="3"/>
      <c r="CG1994" s="3"/>
      <c r="CH1994" s="3"/>
      <c r="CI1994" s="3"/>
      <c r="CJ1994" s="3"/>
      <c r="CK1994" s="3"/>
      <c r="CL1994" s="3"/>
      <c r="CM1994" s="3"/>
      <c r="CN1994" s="3"/>
      <c r="CO1994" s="3"/>
      <c r="CP1994" s="3"/>
      <c r="CQ1994" s="3"/>
      <c r="CR1994" s="3"/>
      <c r="CS1994" s="3"/>
      <c r="CT1994" s="3"/>
      <c r="CU1994" s="3"/>
      <c r="CV1994" s="3"/>
      <c r="CW1994" s="3"/>
      <c r="CX1994" s="3"/>
      <c r="CY1994" s="3"/>
      <c r="CZ1994" s="3"/>
      <c r="DA1994" s="3"/>
      <c r="DB1994" s="3"/>
      <c r="DC1994" s="3"/>
      <c r="DD1994" s="3"/>
      <c r="DE1994" s="3"/>
      <c r="DF1994" s="3"/>
      <c r="DG1994" s="3"/>
      <c r="DH1994" s="3"/>
      <c r="DI1994" s="3"/>
      <c r="DJ1994" s="3"/>
      <c r="DK1994" s="3"/>
    </row>
    <row r="1995" spans="1:115" ht="49.5" customHeight="1">
      <c r="A1995" s="29">
        <v>19</v>
      </c>
      <c r="B1995" s="29"/>
      <c r="C1995" s="424" t="s">
        <v>8102</v>
      </c>
      <c r="D1995" s="29" t="s">
        <v>8064</v>
      </c>
      <c r="E1995" s="424" t="s">
        <v>8103</v>
      </c>
      <c r="F1995" s="324" t="s">
        <v>8104</v>
      </c>
      <c r="G1995" s="424" t="s">
        <v>8014</v>
      </c>
      <c r="H1995" s="425">
        <v>7200</v>
      </c>
      <c r="I1995" s="29">
        <v>0</v>
      </c>
      <c r="J1995" s="423">
        <v>0</v>
      </c>
      <c r="K1995" s="56">
        <v>43361</v>
      </c>
      <c r="L1995" s="4" t="s">
        <v>8105</v>
      </c>
      <c r="M1995" s="426" t="s">
        <v>8016</v>
      </c>
      <c r="N1995" s="419"/>
      <c r="O1995" s="372"/>
      <c r="P1995" s="372"/>
      <c r="Q1995" s="372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S1995" s="3"/>
      <c r="BT1995" s="3"/>
      <c r="BU1995" s="3"/>
      <c r="BV1995" s="3"/>
      <c r="BW1995" s="3"/>
      <c r="BX1995" s="3"/>
      <c r="BY1995" s="3"/>
      <c r="BZ1995" s="3"/>
      <c r="CA1995" s="3"/>
      <c r="CB1995" s="3"/>
      <c r="CC1995" s="3"/>
      <c r="CD1995" s="3"/>
      <c r="CE1995" s="3"/>
      <c r="CF1995" s="3"/>
      <c r="CG1995" s="3"/>
      <c r="CH1995" s="3"/>
      <c r="CI1995" s="3"/>
      <c r="CJ1995" s="3"/>
      <c r="CK1995" s="3"/>
      <c r="CL1995" s="3"/>
      <c r="CM1995" s="3"/>
      <c r="CN1995" s="3"/>
      <c r="CO1995" s="3"/>
      <c r="CP1995" s="3"/>
      <c r="CQ1995" s="3"/>
      <c r="CR1995" s="3"/>
      <c r="CS1995" s="3"/>
      <c r="CT1995" s="3"/>
      <c r="CU1995" s="3"/>
      <c r="CV1995" s="3"/>
      <c r="CW1995" s="3"/>
      <c r="CX1995" s="3"/>
      <c r="CY1995" s="3"/>
      <c r="CZ1995" s="3"/>
      <c r="DA1995" s="3"/>
      <c r="DB1995" s="3"/>
      <c r="DC1995" s="3"/>
      <c r="DD1995" s="3"/>
      <c r="DE1995" s="3"/>
      <c r="DF1995" s="3"/>
      <c r="DG1995" s="3"/>
      <c r="DH1995" s="3"/>
      <c r="DI1995" s="3"/>
      <c r="DJ1995" s="3"/>
      <c r="DK1995" s="3"/>
    </row>
    <row r="1996" spans="1:115" ht="49.5" customHeight="1">
      <c r="A1996" s="29">
        <v>20</v>
      </c>
      <c r="B1996" s="29"/>
      <c r="C1996" s="424" t="s">
        <v>8106</v>
      </c>
      <c r="D1996" s="29" t="s">
        <v>8064</v>
      </c>
      <c r="E1996" s="424" t="s">
        <v>8103</v>
      </c>
      <c r="F1996" s="324" t="s">
        <v>8107</v>
      </c>
      <c r="G1996" s="424" t="s">
        <v>8014</v>
      </c>
      <c r="H1996" s="425">
        <v>7200</v>
      </c>
      <c r="I1996" s="29">
        <v>0</v>
      </c>
      <c r="J1996" s="423">
        <v>0</v>
      </c>
      <c r="K1996" s="29" t="s">
        <v>8086</v>
      </c>
      <c r="L1996" s="4" t="s">
        <v>8108</v>
      </c>
      <c r="M1996" s="426" t="s">
        <v>8016</v>
      </c>
      <c r="N1996" s="419"/>
      <c r="O1996" s="372"/>
      <c r="P1996" s="372"/>
      <c r="Q1996" s="372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S1996" s="3"/>
      <c r="BT1996" s="3"/>
      <c r="BU1996" s="3"/>
      <c r="BV1996" s="3"/>
      <c r="BW1996" s="3"/>
      <c r="BX1996" s="3"/>
      <c r="BY1996" s="3"/>
      <c r="BZ1996" s="3"/>
      <c r="CA1996" s="3"/>
      <c r="CB1996" s="3"/>
      <c r="CC1996" s="3"/>
      <c r="CD1996" s="3"/>
      <c r="CE1996" s="3"/>
      <c r="CF1996" s="3"/>
      <c r="CG1996" s="3"/>
      <c r="CH1996" s="3"/>
      <c r="CI1996" s="3"/>
      <c r="CJ1996" s="3"/>
      <c r="CK1996" s="3"/>
      <c r="CL1996" s="3"/>
      <c r="CM1996" s="3"/>
      <c r="CN1996" s="3"/>
      <c r="CO1996" s="3"/>
      <c r="CP1996" s="3"/>
      <c r="CQ1996" s="3"/>
      <c r="CR1996" s="3"/>
      <c r="CS1996" s="3"/>
      <c r="CT1996" s="3"/>
      <c r="CU1996" s="3"/>
      <c r="CV1996" s="3"/>
      <c r="CW1996" s="3"/>
      <c r="CX1996" s="3"/>
      <c r="CY1996" s="3"/>
      <c r="CZ1996" s="3"/>
      <c r="DA1996" s="3"/>
      <c r="DB1996" s="3"/>
      <c r="DC1996" s="3"/>
      <c r="DD1996" s="3"/>
      <c r="DE1996" s="3"/>
      <c r="DF1996" s="3"/>
      <c r="DG1996" s="3"/>
      <c r="DH1996" s="3"/>
      <c r="DI1996" s="3"/>
      <c r="DJ1996" s="3"/>
      <c r="DK1996" s="3"/>
    </row>
    <row r="1997" spans="1:115" ht="49.5" customHeight="1">
      <c r="A1997" s="29">
        <v>21</v>
      </c>
      <c r="B1997" s="29"/>
      <c r="C1997" s="424" t="s">
        <v>8109</v>
      </c>
      <c r="D1997" s="29" t="s">
        <v>8064</v>
      </c>
      <c r="E1997" s="424" t="s">
        <v>8110</v>
      </c>
      <c r="F1997" s="324" t="s">
        <v>8111</v>
      </c>
      <c r="G1997" s="424" t="s">
        <v>8014</v>
      </c>
      <c r="H1997" s="425">
        <v>8200</v>
      </c>
      <c r="I1997" s="29">
        <v>0</v>
      </c>
      <c r="J1997" s="423">
        <v>0</v>
      </c>
      <c r="K1997" s="29" t="s">
        <v>8091</v>
      </c>
      <c r="L1997" s="4" t="s">
        <v>8112</v>
      </c>
      <c r="M1997" s="426" t="s">
        <v>8016</v>
      </c>
      <c r="N1997" s="419"/>
      <c r="O1997" s="372"/>
      <c r="P1997" s="372"/>
      <c r="Q1997" s="372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S1997" s="3"/>
      <c r="BT1997" s="3"/>
      <c r="BU1997" s="3"/>
      <c r="BV1997" s="3"/>
      <c r="BW1997" s="3"/>
      <c r="BX1997" s="3"/>
      <c r="BY1997" s="3"/>
      <c r="BZ1997" s="3"/>
      <c r="CA1997" s="3"/>
      <c r="CB1997" s="3"/>
      <c r="CC1997" s="3"/>
      <c r="CD1997" s="3"/>
      <c r="CE1997" s="3"/>
      <c r="CF1997" s="3"/>
      <c r="CG1997" s="3"/>
      <c r="CH1997" s="3"/>
      <c r="CI1997" s="3"/>
      <c r="CJ1997" s="3"/>
      <c r="CK1997" s="3"/>
      <c r="CL1997" s="3"/>
      <c r="CM1997" s="3"/>
      <c r="CN1997" s="3"/>
      <c r="CO1997" s="3"/>
      <c r="CP1997" s="3"/>
      <c r="CQ1997" s="3"/>
      <c r="CR1997" s="3"/>
      <c r="CS1997" s="3"/>
      <c r="CT1997" s="3"/>
      <c r="CU1997" s="3"/>
      <c r="CV1997" s="3"/>
      <c r="CW1997" s="3"/>
      <c r="CX1997" s="3"/>
      <c r="CY1997" s="3"/>
      <c r="CZ1997" s="3"/>
      <c r="DA1997" s="3"/>
      <c r="DB1997" s="3"/>
      <c r="DC1997" s="3"/>
      <c r="DD1997" s="3"/>
      <c r="DE1997" s="3"/>
      <c r="DF1997" s="3"/>
      <c r="DG1997" s="3"/>
      <c r="DH1997" s="3"/>
      <c r="DI1997" s="3"/>
      <c r="DJ1997" s="3"/>
      <c r="DK1997" s="3"/>
    </row>
    <row r="1998" spans="1:115" ht="49.5" customHeight="1">
      <c r="A1998" s="29">
        <v>22</v>
      </c>
      <c r="B1998" s="29"/>
      <c r="C1998" s="424" t="s">
        <v>8113</v>
      </c>
      <c r="D1998" s="29" t="s">
        <v>8022</v>
      </c>
      <c r="E1998" s="424" t="s">
        <v>8114</v>
      </c>
      <c r="F1998" s="324" t="s">
        <v>8115</v>
      </c>
      <c r="G1998" s="424" t="s">
        <v>8014</v>
      </c>
      <c r="H1998" s="425">
        <v>2200</v>
      </c>
      <c r="I1998" s="29">
        <v>0</v>
      </c>
      <c r="J1998" s="423">
        <v>0</v>
      </c>
      <c r="K1998" s="29" t="s">
        <v>8100</v>
      </c>
      <c r="L1998" s="4" t="s">
        <v>8116</v>
      </c>
      <c r="M1998" s="426" t="s">
        <v>8016</v>
      </c>
      <c r="N1998" s="419"/>
      <c r="O1998" s="372"/>
      <c r="P1998" s="372"/>
      <c r="Q1998" s="372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S1998" s="3"/>
      <c r="BT1998" s="3"/>
      <c r="BU1998" s="3"/>
      <c r="BV1998" s="3"/>
      <c r="BW1998" s="3"/>
      <c r="BX1998" s="3"/>
      <c r="BY1998" s="3"/>
      <c r="BZ1998" s="3"/>
      <c r="CA1998" s="3"/>
      <c r="CB1998" s="3"/>
      <c r="CC1998" s="3"/>
      <c r="CD1998" s="3"/>
      <c r="CE1998" s="3"/>
      <c r="CF1998" s="3"/>
      <c r="CG1998" s="3"/>
      <c r="CH1998" s="3"/>
      <c r="CI1998" s="3"/>
      <c r="CJ1998" s="3"/>
      <c r="CK1998" s="3"/>
      <c r="CL1998" s="3"/>
      <c r="CM1998" s="3"/>
      <c r="CN1998" s="3"/>
      <c r="CO1998" s="3"/>
      <c r="CP1998" s="3"/>
      <c r="CQ1998" s="3"/>
      <c r="CR1998" s="3"/>
      <c r="CS1998" s="3"/>
      <c r="CT1998" s="3"/>
      <c r="CU1998" s="3"/>
      <c r="CV1998" s="3"/>
      <c r="CW1998" s="3"/>
      <c r="CX1998" s="3"/>
      <c r="CY1998" s="3"/>
      <c r="CZ1998" s="3"/>
      <c r="DA1998" s="3"/>
      <c r="DB1998" s="3"/>
      <c r="DC1998" s="3"/>
      <c r="DD1998" s="3"/>
      <c r="DE1998" s="3"/>
      <c r="DF1998" s="3"/>
      <c r="DG1998" s="3"/>
      <c r="DH1998" s="3"/>
      <c r="DI1998" s="3"/>
      <c r="DJ1998" s="3"/>
      <c r="DK1998" s="3"/>
    </row>
    <row r="1999" spans="1:115" ht="49.5" customHeight="1">
      <c r="A1999" s="29">
        <v>23</v>
      </c>
      <c r="B1999" s="29"/>
      <c r="C1999" s="424" t="s">
        <v>8117</v>
      </c>
      <c r="D1999" s="29" t="s">
        <v>8022</v>
      </c>
      <c r="E1999" s="424" t="s">
        <v>8118</v>
      </c>
      <c r="F1999" s="324" t="s">
        <v>8119</v>
      </c>
      <c r="G1999" s="424" t="s">
        <v>8014</v>
      </c>
      <c r="H1999" s="425">
        <v>3700</v>
      </c>
      <c r="I1999" s="29">
        <v>0</v>
      </c>
      <c r="J1999" s="423">
        <v>0</v>
      </c>
      <c r="K1999" s="56" t="s">
        <v>8120</v>
      </c>
      <c r="L1999" s="4" t="s">
        <v>8121</v>
      </c>
      <c r="M1999" s="426" t="s">
        <v>8016</v>
      </c>
      <c r="N1999" s="419"/>
      <c r="O1999" s="372"/>
      <c r="P1999" s="372"/>
      <c r="Q1999" s="372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S1999" s="3"/>
      <c r="BT1999" s="3"/>
      <c r="BU1999" s="3"/>
      <c r="BV1999" s="3"/>
      <c r="BW1999" s="3"/>
      <c r="BX1999" s="3"/>
      <c r="BY1999" s="3"/>
      <c r="BZ1999" s="3"/>
      <c r="CA1999" s="3"/>
      <c r="CB1999" s="3"/>
      <c r="CC1999" s="3"/>
      <c r="CD1999" s="3"/>
      <c r="CE1999" s="3"/>
      <c r="CF1999" s="3"/>
      <c r="CG1999" s="3"/>
      <c r="CH1999" s="3"/>
      <c r="CI1999" s="3"/>
      <c r="CJ1999" s="3"/>
      <c r="CK1999" s="3"/>
      <c r="CL1999" s="3"/>
      <c r="CM1999" s="3"/>
      <c r="CN1999" s="3"/>
      <c r="CO1999" s="3"/>
      <c r="CP1999" s="3"/>
      <c r="CQ1999" s="3"/>
      <c r="CR1999" s="3"/>
      <c r="CS1999" s="3"/>
      <c r="CT1999" s="3"/>
      <c r="CU1999" s="3"/>
      <c r="CV1999" s="3"/>
      <c r="CW1999" s="3"/>
      <c r="CX1999" s="3"/>
      <c r="CY1999" s="3"/>
      <c r="CZ1999" s="3"/>
      <c r="DA1999" s="3"/>
      <c r="DB1999" s="3"/>
      <c r="DC1999" s="3"/>
      <c r="DD1999" s="3"/>
      <c r="DE1999" s="3"/>
      <c r="DF1999" s="3"/>
      <c r="DG1999" s="3"/>
      <c r="DH1999" s="3"/>
      <c r="DI1999" s="3"/>
      <c r="DJ1999" s="3"/>
      <c r="DK1999" s="3"/>
    </row>
    <row r="2000" spans="1:115" ht="49.5" customHeight="1">
      <c r="A2000" s="29">
        <v>24</v>
      </c>
      <c r="B2000" s="29"/>
      <c r="C2000" s="424" t="s">
        <v>8122</v>
      </c>
      <c r="D2000" s="29" t="s">
        <v>8028</v>
      </c>
      <c r="E2000" s="424" t="s">
        <v>8123</v>
      </c>
      <c r="F2000" s="324" t="s">
        <v>8124</v>
      </c>
      <c r="G2000" s="424" t="s">
        <v>8014</v>
      </c>
      <c r="H2000" s="425">
        <v>620</v>
      </c>
      <c r="I2000" s="29">
        <v>0</v>
      </c>
      <c r="J2000" s="423">
        <v>0</v>
      </c>
      <c r="K2000" s="56" t="s">
        <v>8125</v>
      </c>
      <c r="L2000" s="4" t="s">
        <v>8126</v>
      </c>
      <c r="M2000" s="426" t="s">
        <v>8016</v>
      </c>
      <c r="N2000" s="419"/>
      <c r="O2000" s="372"/>
      <c r="P2000" s="372"/>
      <c r="Q2000" s="372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S2000" s="3"/>
      <c r="BT2000" s="3"/>
      <c r="BU2000" s="3"/>
      <c r="BV2000" s="3"/>
      <c r="BW2000" s="3"/>
      <c r="BX2000" s="3"/>
      <c r="BY2000" s="3"/>
      <c r="BZ2000" s="3"/>
      <c r="CA2000" s="3"/>
      <c r="CB2000" s="3"/>
      <c r="CC2000" s="3"/>
      <c r="CD2000" s="3"/>
      <c r="CE2000" s="3"/>
      <c r="CF2000" s="3"/>
      <c r="CG2000" s="3"/>
      <c r="CH2000" s="3"/>
      <c r="CI2000" s="3"/>
      <c r="CJ2000" s="3"/>
      <c r="CK2000" s="3"/>
      <c r="CL2000" s="3"/>
      <c r="CM2000" s="3"/>
      <c r="CN2000" s="3"/>
      <c r="CO2000" s="3"/>
      <c r="CP2000" s="3"/>
      <c r="CQ2000" s="3"/>
      <c r="CR2000" s="3"/>
      <c r="CS2000" s="3"/>
      <c r="CT2000" s="3"/>
      <c r="CU2000" s="3"/>
      <c r="CV2000" s="3"/>
      <c r="CW2000" s="3"/>
      <c r="CX2000" s="3"/>
      <c r="CY2000" s="3"/>
      <c r="CZ2000" s="3"/>
      <c r="DA2000" s="3"/>
      <c r="DB2000" s="3"/>
      <c r="DC2000" s="3"/>
      <c r="DD2000" s="3"/>
      <c r="DE2000" s="3"/>
      <c r="DF2000" s="3"/>
      <c r="DG2000" s="3"/>
      <c r="DH2000" s="3"/>
      <c r="DI2000" s="3"/>
      <c r="DJ2000" s="3"/>
      <c r="DK2000" s="3"/>
    </row>
    <row r="2001" spans="1:115" ht="49.5" customHeight="1">
      <c r="A2001" s="29">
        <v>25</v>
      </c>
      <c r="B2001" s="29"/>
      <c r="C2001" s="424" t="s">
        <v>8127</v>
      </c>
      <c r="D2001" s="29" t="s">
        <v>8028</v>
      </c>
      <c r="E2001" s="424" t="s">
        <v>8128</v>
      </c>
      <c r="F2001" s="324" t="s">
        <v>8129</v>
      </c>
      <c r="G2001" s="424" t="s">
        <v>8014</v>
      </c>
      <c r="H2001" s="425">
        <v>950</v>
      </c>
      <c r="I2001" s="29">
        <v>0</v>
      </c>
      <c r="J2001" s="423">
        <v>0</v>
      </c>
      <c r="K2001" s="56" t="s">
        <v>8042</v>
      </c>
      <c r="L2001" s="4" t="s">
        <v>8130</v>
      </c>
      <c r="M2001" s="426" t="s">
        <v>8016</v>
      </c>
      <c r="N2001" s="419"/>
      <c r="O2001" s="372"/>
      <c r="P2001" s="372"/>
      <c r="Q2001" s="372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S2001" s="3"/>
      <c r="BT2001" s="3"/>
      <c r="BU2001" s="3"/>
      <c r="BV2001" s="3"/>
      <c r="BW2001" s="3"/>
      <c r="BX2001" s="3"/>
      <c r="BY2001" s="3"/>
      <c r="BZ2001" s="3"/>
      <c r="CA2001" s="3"/>
      <c r="CB2001" s="3"/>
      <c r="CC2001" s="3"/>
      <c r="CD2001" s="3"/>
      <c r="CE2001" s="3"/>
      <c r="CF2001" s="3"/>
      <c r="CG2001" s="3"/>
      <c r="CH2001" s="3"/>
      <c r="CI2001" s="3"/>
      <c r="CJ2001" s="3"/>
      <c r="CK2001" s="3"/>
      <c r="CL2001" s="3"/>
      <c r="CM2001" s="3"/>
      <c r="CN2001" s="3"/>
      <c r="CO2001" s="3"/>
      <c r="CP2001" s="3"/>
      <c r="CQ2001" s="3"/>
      <c r="CR2001" s="3"/>
      <c r="CS2001" s="3"/>
      <c r="CT2001" s="3"/>
      <c r="CU2001" s="3"/>
      <c r="CV2001" s="3"/>
      <c r="CW2001" s="3"/>
      <c r="CX2001" s="3"/>
      <c r="CY2001" s="3"/>
      <c r="CZ2001" s="3"/>
      <c r="DA2001" s="3"/>
      <c r="DB2001" s="3"/>
      <c r="DC2001" s="3"/>
      <c r="DD2001" s="3"/>
      <c r="DE2001" s="3"/>
      <c r="DF2001" s="3"/>
      <c r="DG2001" s="3"/>
      <c r="DH2001" s="3"/>
      <c r="DI2001" s="3"/>
      <c r="DJ2001" s="3"/>
      <c r="DK2001" s="3"/>
    </row>
    <row r="2002" spans="1:115" ht="49.5" customHeight="1">
      <c r="A2002" s="29">
        <v>26</v>
      </c>
      <c r="B2002" s="29"/>
      <c r="C2002" s="424" t="s">
        <v>8131</v>
      </c>
      <c r="D2002" s="29" t="s">
        <v>8132</v>
      </c>
      <c r="E2002" s="424" t="s">
        <v>8133</v>
      </c>
      <c r="F2002" s="324" t="s">
        <v>8134</v>
      </c>
      <c r="G2002" s="424" t="s">
        <v>8014</v>
      </c>
      <c r="H2002" s="425">
        <v>21500</v>
      </c>
      <c r="I2002" s="29">
        <v>0</v>
      </c>
      <c r="J2002" s="423">
        <v>0</v>
      </c>
      <c r="K2002" s="29" t="s">
        <v>8086</v>
      </c>
      <c r="L2002" s="4" t="s">
        <v>8135</v>
      </c>
      <c r="M2002" s="426" t="s">
        <v>8016</v>
      </c>
      <c r="N2002" s="419"/>
      <c r="O2002" s="372"/>
      <c r="P2002" s="372"/>
      <c r="Q2002" s="372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S2002" s="3"/>
      <c r="BT2002" s="3"/>
      <c r="BU2002" s="3"/>
      <c r="BV2002" s="3"/>
      <c r="BW2002" s="3"/>
      <c r="BX2002" s="3"/>
      <c r="BY2002" s="3"/>
      <c r="BZ2002" s="3"/>
      <c r="CA2002" s="3"/>
      <c r="CB2002" s="3"/>
      <c r="CC2002" s="3"/>
      <c r="CD2002" s="3"/>
      <c r="CE2002" s="3"/>
      <c r="CF2002" s="3"/>
      <c r="CG2002" s="3"/>
      <c r="CH2002" s="3"/>
      <c r="CI2002" s="3"/>
      <c r="CJ2002" s="3"/>
      <c r="CK2002" s="3"/>
      <c r="CL2002" s="3"/>
      <c r="CM2002" s="3"/>
      <c r="CN2002" s="3"/>
      <c r="CO2002" s="3"/>
      <c r="CP2002" s="3"/>
      <c r="CQ2002" s="3"/>
      <c r="CR2002" s="3"/>
      <c r="CS2002" s="3"/>
      <c r="CT2002" s="3"/>
      <c r="CU2002" s="3"/>
      <c r="CV2002" s="3"/>
      <c r="CW2002" s="3"/>
      <c r="CX2002" s="3"/>
      <c r="CY2002" s="3"/>
      <c r="CZ2002" s="3"/>
      <c r="DA2002" s="3"/>
      <c r="DB2002" s="3"/>
      <c r="DC2002" s="3"/>
      <c r="DD2002" s="3"/>
      <c r="DE2002" s="3"/>
      <c r="DF2002" s="3"/>
      <c r="DG2002" s="3"/>
      <c r="DH2002" s="3"/>
      <c r="DI2002" s="3"/>
      <c r="DJ2002" s="3"/>
      <c r="DK2002" s="3"/>
    </row>
    <row r="2003" spans="1:115" ht="49.5" customHeight="1">
      <c r="A2003" s="29">
        <v>27</v>
      </c>
      <c r="B2003" s="29"/>
      <c r="C2003" s="424" t="s">
        <v>8136</v>
      </c>
      <c r="D2003" s="29" t="s">
        <v>8011</v>
      </c>
      <c r="E2003" s="424" t="s">
        <v>8137</v>
      </c>
      <c r="F2003" s="324" t="s">
        <v>8138</v>
      </c>
      <c r="G2003" s="424" t="s">
        <v>8014</v>
      </c>
      <c r="H2003" s="425">
        <v>1400</v>
      </c>
      <c r="I2003" s="29">
        <v>0</v>
      </c>
      <c r="J2003" s="423">
        <v>0</v>
      </c>
      <c r="K2003" s="56">
        <v>43076</v>
      </c>
      <c r="L2003" s="4" t="s">
        <v>8139</v>
      </c>
      <c r="M2003" s="426" t="s">
        <v>8016</v>
      </c>
      <c r="N2003" s="419"/>
      <c r="O2003" s="372"/>
      <c r="P2003" s="372"/>
      <c r="Q2003" s="372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S2003" s="3"/>
      <c r="BT2003" s="3"/>
      <c r="BU2003" s="3"/>
      <c r="BV2003" s="3"/>
      <c r="BW2003" s="3"/>
      <c r="BX2003" s="3"/>
      <c r="BY2003" s="3"/>
      <c r="BZ2003" s="3"/>
      <c r="CA2003" s="3"/>
      <c r="CB2003" s="3"/>
      <c r="CC2003" s="3"/>
      <c r="CD2003" s="3"/>
      <c r="CE2003" s="3"/>
      <c r="CF2003" s="3"/>
      <c r="CG2003" s="3"/>
      <c r="CH2003" s="3"/>
      <c r="CI2003" s="3"/>
      <c r="CJ2003" s="3"/>
      <c r="CK2003" s="3"/>
      <c r="CL2003" s="3"/>
      <c r="CM2003" s="3"/>
      <c r="CN2003" s="3"/>
      <c r="CO2003" s="3"/>
      <c r="CP2003" s="3"/>
      <c r="CQ2003" s="3"/>
      <c r="CR2003" s="3"/>
      <c r="CS2003" s="3"/>
      <c r="CT2003" s="3"/>
      <c r="CU2003" s="3"/>
      <c r="CV2003" s="3"/>
      <c r="CW2003" s="3"/>
      <c r="CX2003" s="3"/>
      <c r="CY2003" s="3"/>
      <c r="CZ2003" s="3"/>
      <c r="DA2003" s="3"/>
      <c r="DB2003" s="3"/>
      <c r="DC2003" s="3"/>
      <c r="DD2003" s="3"/>
      <c r="DE2003" s="3"/>
      <c r="DF2003" s="3"/>
      <c r="DG2003" s="3"/>
      <c r="DH2003" s="3"/>
      <c r="DI2003" s="3"/>
      <c r="DJ2003" s="3"/>
      <c r="DK2003" s="3"/>
    </row>
    <row r="2004" spans="1:115" ht="72" customHeight="1">
      <c r="A2004" s="29">
        <v>28</v>
      </c>
      <c r="B2004" s="29"/>
      <c r="C2004" s="424" t="s">
        <v>8140</v>
      </c>
      <c r="D2004" s="29" t="s">
        <v>8141</v>
      </c>
      <c r="E2004" s="424" t="s">
        <v>8142</v>
      </c>
      <c r="F2004" s="324" t="s">
        <v>8143</v>
      </c>
      <c r="G2004" s="424" t="s">
        <v>8014</v>
      </c>
      <c r="H2004" s="425">
        <v>3000</v>
      </c>
      <c r="I2004" s="29">
        <v>0</v>
      </c>
      <c r="J2004" s="423">
        <v>0</v>
      </c>
      <c r="K2004" s="56" t="s">
        <v>8144</v>
      </c>
      <c r="L2004" s="4" t="s">
        <v>8145</v>
      </c>
      <c r="M2004" s="426" t="s">
        <v>8016</v>
      </c>
      <c r="N2004" s="419"/>
      <c r="O2004" s="372"/>
      <c r="P2004" s="372"/>
      <c r="Q2004" s="372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S2004" s="3"/>
      <c r="BT2004" s="3"/>
      <c r="BU2004" s="3"/>
      <c r="BV2004" s="3"/>
      <c r="BW2004" s="3"/>
      <c r="BX2004" s="3"/>
      <c r="BY2004" s="3"/>
      <c r="BZ2004" s="3"/>
      <c r="CA2004" s="3"/>
      <c r="CB2004" s="3"/>
      <c r="CC2004" s="3"/>
      <c r="CD2004" s="3"/>
      <c r="CE2004" s="3"/>
      <c r="CF2004" s="3"/>
      <c r="CG2004" s="3"/>
      <c r="CH2004" s="3"/>
      <c r="CI2004" s="3"/>
      <c r="CJ2004" s="3"/>
      <c r="CK2004" s="3"/>
      <c r="CL2004" s="3"/>
      <c r="CM2004" s="3"/>
      <c r="CN2004" s="3"/>
      <c r="CO2004" s="3"/>
      <c r="CP2004" s="3"/>
      <c r="CQ2004" s="3"/>
      <c r="CR2004" s="3"/>
      <c r="CS2004" s="3"/>
      <c r="CT2004" s="3"/>
      <c r="CU2004" s="3"/>
      <c r="CV2004" s="3"/>
      <c r="CW2004" s="3"/>
      <c r="CX2004" s="3"/>
      <c r="CY2004" s="3"/>
      <c r="CZ2004" s="3"/>
      <c r="DA2004" s="3"/>
      <c r="DB2004" s="3"/>
      <c r="DC2004" s="3"/>
      <c r="DD2004" s="3"/>
      <c r="DE2004" s="3"/>
      <c r="DF2004" s="3"/>
      <c r="DG2004" s="3"/>
      <c r="DH2004" s="3"/>
      <c r="DI2004" s="3"/>
      <c r="DJ2004" s="3"/>
      <c r="DK2004" s="3"/>
    </row>
    <row r="2005" spans="1:115" ht="77.25" customHeight="1">
      <c r="A2005" s="29">
        <v>29</v>
      </c>
      <c r="B2005" s="29"/>
      <c r="C2005" s="424" t="s">
        <v>8146</v>
      </c>
      <c r="D2005" s="29" t="s">
        <v>8141</v>
      </c>
      <c r="E2005" s="424" t="s">
        <v>8147</v>
      </c>
      <c r="F2005" s="324" t="s">
        <v>8148</v>
      </c>
      <c r="G2005" s="424" t="s">
        <v>8014</v>
      </c>
      <c r="H2005" s="425">
        <v>5495</v>
      </c>
      <c r="I2005" s="29">
        <v>0</v>
      </c>
      <c r="J2005" s="423">
        <v>0</v>
      </c>
      <c r="K2005" s="56">
        <v>42956</v>
      </c>
      <c r="L2005" s="4" t="s">
        <v>8149</v>
      </c>
      <c r="M2005" s="426" t="s">
        <v>8016</v>
      </c>
      <c r="N2005" s="419"/>
      <c r="O2005" s="372"/>
      <c r="P2005" s="372"/>
      <c r="Q2005" s="372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S2005" s="3"/>
      <c r="BT2005" s="3"/>
      <c r="BU2005" s="3"/>
      <c r="BV2005" s="3"/>
      <c r="BW2005" s="3"/>
      <c r="BX2005" s="3"/>
      <c r="BY2005" s="3"/>
      <c r="BZ2005" s="3"/>
      <c r="CA2005" s="3"/>
      <c r="CB2005" s="3"/>
      <c r="CC2005" s="3"/>
      <c r="CD2005" s="3"/>
      <c r="CE2005" s="3"/>
      <c r="CF2005" s="3"/>
      <c r="CG2005" s="3"/>
      <c r="CH2005" s="3"/>
      <c r="CI2005" s="3"/>
      <c r="CJ2005" s="3"/>
      <c r="CK2005" s="3"/>
      <c r="CL2005" s="3"/>
      <c r="CM2005" s="3"/>
      <c r="CN2005" s="3"/>
      <c r="CO2005" s="3"/>
      <c r="CP2005" s="3"/>
      <c r="CQ2005" s="3"/>
      <c r="CR2005" s="3"/>
      <c r="CS2005" s="3"/>
      <c r="CT2005" s="3"/>
      <c r="CU2005" s="3"/>
      <c r="CV2005" s="3"/>
      <c r="CW2005" s="3"/>
      <c r="CX2005" s="3"/>
      <c r="CY2005" s="3"/>
      <c r="CZ2005" s="3"/>
      <c r="DA2005" s="3"/>
      <c r="DB2005" s="3"/>
      <c r="DC2005" s="3"/>
      <c r="DD2005" s="3"/>
      <c r="DE2005" s="3"/>
      <c r="DF2005" s="3"/>
      <c r="DG2005" s="3"/>
      <c r="DH2005" s="3"/>
      <c r="DI2005" s="3"/>
      <c r="DJ2005" s="3"/>
      <c r="DK2005" s="3"/>
    </row>
    <row r="2006" spans="1:115" ht="49.5" customHeight="1">
      <c r="A2006" s="29">
        <v>30</v>
      </c>
      <c r="B2006" s="29"/>
      <c r="C2006" s="424" t="s">
        <v>8150</v>
      </c>
      <c r="D2006" s="29" t="s">
        <v>8141</v>
      </c>
      <c r="E2006" s="424" t="s">
        <v>8133</v>
      </c>
      <c r="F2006" s="324" t="s">
        <v>8151</v>
      </c>
      <c r="G2006" s="424" t="s">
        <v>8014</v>
      </c>
      <c r="H2006" s="425">
        <v>25200</v>
      </c>
      <c r="I2006" s="29">
        <v>0</v>
      </c>
      <c r="J2006" s="423">
        <v>0</v>
      </c>
      <c r="K2006" s="29" t="s">
        <v>8086</v>
      </c>
      <c r="L2006" s="4" t="s">
        <v>8152</v>
      </c>
      <c r="M2006" s="426" t="s">
        <v>8016</v>
      </c>
      <c r="N2006" s="419"/>
      <c r="O2006" s="372"/>
      <c r="P2006" s="372"/>
      <c r="Q2006" s="372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S2006" s="3"/>
      <c r="BT2006" s="3"/>
      <c r="BU2006" s="3"/>
      <c r="BV2006" s="3"/>
      <c r="BW2006" s="3"/>
      <c r="BX2006" s="3"/>
      <c r="BY2006" s="3"/>
      <c r="BZ2006" s="3"/>
      <c r="CA2006" s="3"/>
      <c r="CB2006" s="3"/>
      <c r="CC2006" s="3"/>
      <c r="CD2006" s="3"/>
      <c r="CE2006" s="3"/>
      <c r="CF2006" s="3"/>
      <c r="CG2006" s="3"/>
      <c r="CH2006" s="3"/>
      <c r="CI2006" s="3"/>
      <c r="CJ2006" s="3"/>
      <c r="CK2006" s="3"/>
      <c r="CL2006" s="3"/>
      <c r="CM2006" s="3"/>
      <c r="CN2006" s="3"/>
      <c r="CO2006" s="3"/>
      <c r="CP2006" s="3"/>
      <c r="CQ2006" s="3"/>
      <c r="CR2006" s="3"/>
      <c r="CS2006" s="3"/>
      <c r="CT2006" s="3"/>
      <c r="CU2006" s="3"/>
      <c r="CV2006" s="3"/>
      <c r="CW2006" s="3"/>
      <c r="CX2006" s="3"/>
      <c r="CY2006" s="3"/>
      <c r="CZ2006" s="3"/>
      <c r="DA2006" s="3"/>
      <c r="DB2006" s="3"/>
      <c r="DC2006" s="3"/>
      <c r="DD2006" s="3"/>
      <c r="DE2006" s="3"/>
      <c r="DF2006" s="3"/>
      <c r="DG2006" s="3"/>
      <c r="DH2006" s="3"/>
      <c r="DI2006" s="3"/>
      <c r="DJ2006" s="3"/>
      <c r="DK2006" s="3"/>
    </row>
    <row r="2007" spans="1:115" ht="49.5" customHeight="1">
      <c r="A2007" s="29">
        <v>31</v>
      </c>
      <c r="B2007" s="29"/>
      <c r="C2007" s="424" t="s">
        <v>8153</v>
      </c>
      <c r="D2007" s="29" t="s">
        <v>8141</v>
      </c>
      <c r="E2007" s="424" t="s">
        <v>8133</v>
      </c>
      <c r="F2007" s="324" t="s">
        <v>8154</v>
      </c>
      <c r="G2007" s="424" t="s">
        <v>8014</v>
      </c>
      <c r="H2007" s="425">
        <v>3200</v>
      </c>
      <c r="I2007" s="29">
        <v>0</v>
      </c>
      <c r="J2007" s="423">
        <v>0</v>
      </c>
      <c r="K2007" s="29" t="s">
        <v>6030</v>
      </c>
      <c r="L2007" s="4" t="s">
        <v>8155</v>
      </c>
      <c r="M2007" s="426" t="s">
        <v>8016</v>
      </c>
      <c r="N2007" s="419"/>
      <c r="O2007" s="372"/>
      <c r="P2007" s="372"/>
      <c r="Q2007" s="372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S2007" s="3"/>
      <c r="BT2007" s="3"/>
      <c r="BU2007" s="3"/>
      <c r="BV2007" s="3"/>
      <c r="BW2007" s="3"/>
      <c r="BX2007" s="3"/>
      <c r="BY2007" s="3"/>
      <c r="BZ2007" s="3"/>
      <c r="CA2007" s="3"/>
      <c r="CB2007" s="3"/>
      <c r="CC2007" s="3"/>
      <c r="CD2007" s="3"/>
      <c r="CE2007" s="3"/>
      <c r="CF2007" s="3"/>
      <c r="CG2007" s="3"/>
      <c r="CH2007" s="3"/>
      <c r="CI2007" s="3"/>
      <c r="CJ2007" s="3"/>
      <c r="CK2007" s="3"/>
      <c r="CL2007" s="3"/>
      <c r="CM2007" s="3"/>
      <c r="CN2007" s="3"/>
      <c r="CO2007" s="3"/>
      <c r="CP2007" s="3"/>
      <c r="CQ2007" s="3"/>
      <c r="CR2007" s="3"/>
      <c r="CS2007" s="3"/>
      <c r="CT2007" s="3"/>
      <c r="CU2007" s="3"/>
      <c r="CV2007" s="3"/>
      <c r="CW2007" s="3"/>
      <c r="CX2007" s="3"/>
      <c r="CY2007" s="3"/>
      <c r="CZ2007" s="3"/>
      <c r="DA2007" s="3"/>
      <c r="DB2007" s="3"/>
      <c r="DC2007" s="3"/>
      <c r="DD2007" s="3"/>
      <c r="DE2007" s="3"/>
      <c r="DF2007" s="3"/>
      <c r="DG2007" s="3"/>
      <c r="DH2007" s="3"/>
      <c r="DI2007" s="3"/>
      <c r="DJ2007" s="3"/>
      <c r="DK2007" s="3"/>
    </row>
    <row r="2008" spans="1:115" ht="49.5" customHeight="1">
      <c r="A2008" s="29">
        <v>32</v>
      </c>
      <c r="B2008" s="29"/>
      <c r="C2008" s="424" t="s">
        <v>8156</v>
      </c>
      <c r="D2008" s="29" t="s">
        <v>8141</v>
      </c>
      <c r="E2008" s="424" t="s">
        <v>8157</v>
      </c>
      <c r="F2008" s="324" t="s">
        <v>8158</v>
      </c>
      <c r="G2008" s="424" t="s">
        <v>8014</v>
      </c>
      <c r="H2008" s="425">
        <v>3200</v>
      </c>
      <c r="I2008" s="29">
        <v>0</v>
      </c>
      <c r="J2008" s="423">
        <v>0</v>
      </c>
      <c r="K2008" s="56" t="s">
        <v>8144</v>
      </c>
      <c r="L2008" s="4" t="s">
        <v>8159</v>
      </c>
      <c r="M2008" s="426" t="s">
        <v>8016</v>
      </c>
      <c r="N2008" s="419"/>
      <c r="O2008" s="372"/>
      <c r="P2008" s="372"/>
      <c r="Q2008" s="372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S2008" s="3"/>
      <c r="BT2008" s="3"/>
      <c r="BU2008" s="3"/>
      <c r="BV2008" s="3"/>
      <c r="BW2008" s="3"/>
      <c r="BX2008" s="3"/>
      <c r="BY2008" s="3"/>
      <c r="BZ2008" s="3"/>
      <c r="CA2008" s="3"/>
      <c r="CB2008" s="3"/>
      <c r="CC2008" s="3"/>
      <c r="CD2008" s="3"/>
      <c r="CE2008" s="3"/>
      <c r="CF2008" s="3"/>
      <c r="CG2008" s="3"/>
      <c r="CH2008" s="3"/>
      <c r="CI2008" s="3"/>
      <c r="CJ2008" s="3"/>
      <c r="CK2008" s="3"/>
      <c r="CL2008" s="3"/>
      <c r="CM2008" s="3"/>
      <c r="CN2008" s="3"/>
      <c r="CO2008" s="3"/>
      <c r="CP2008" s="3"/>
      <c r="CQ2008" s="3"/>
      <c r="CR2008" s="3"/>
      <c r="CS2008" s="3"/>
      <c r="CT2008" s="3"/>
      <c r="CU2008" s="3"/>
      <c r="CV2008" s="3"/>
      <c r="CW2008" s="3"/>
      <c r="CX2008" s="3"/>
      <c r="CY2008" s="3"/>
      <c r="CZ2008" s="3"/>
      <c r="DA2008" s="3"/>
      <c r="DB2008" s="3"/>
      <c r="DC2008" s="3"/>
      <c r="DD2008" s="3"/>
      <c r="DE2008" s="3"/>
      <c r="DF2008" s="3"/>
      <c r="DG2008" s="3"/>
      <c r="DH2008" s="3"/>
      <c r="DI2008" s="3"/>
      <c r="DJ2008" s="3"/>
      <c r="DK2008" s="3"/>
    </row>
    <row r="2009" spans="1:115" ht="49.5" customHeight="1">
      <c r="A2009" s="29">
        <v>33</v>
      </c>
      <c r="B2009" s="29"/>
      <c r="C2009" s="424" t="s">
        <v>8160</v>
      </c>
      <c r="D2009" s="29" t="s">
        <v>8141</v>
      </c>
      <c r="E2009" s="424" t="s">
        <v>8157</v>
      </c>
      <c r="F2009" s="324" t="s">
        <v>8161</v>
      </c>
      <c r="G2009" s="424" t="s">
        <v>8014</v>
      </c>
      <c r="H2009" s="425">
        <v>3200</v>
      </c>
      <c r="I2009" s="29">
        <v>0</v>
      </c>
      <c r="J2009" s="423">
        <v>0</v>
      </c>
      <c r="K2009" s="56" t="s">
        <v>8144</v>
      </c>
      <c r="L2009" s="4" t="s">
        <v>8145</v>
      </c>
      <c r="M2009" s="426" t="s">
        <v>8016</v>
      </c>
      <c r="N2009" s="419"/>
      <c r="O2009" s="372"/>
      <c r="P2009" s="372"/>
      <c r="Q2009" s="372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S2009" s="3"/>
      <c r="BT2009" s="3"/>
      <c r="BU2009" s="3"/>
      <c r="BV2009" s="3"/>
      <c r="BW2009" s="3"/>
      <c r="BX2009" s="3"/>
      <c r="BY2009" s="3"/>
      <c r="BZ2009" s="3"/>
      <c r="CA2009" s="3"/>
      <c r="CB2009" s="3"/>
      <c r="CC2009" s="3"/>
      <c r="CD2009" s="3"/>
      <c r="CE2009" s="3"/>
      <c r="CF2009" s="3"/>
      <c r="CG2009" s="3"/>
      <c r="CH2009" s="3"/>
      <c r="CI2009" s="3"/>
      <c r="CJ2009" s="3"/>
      <c r="CK2009" s="3"/>
      <c r="CL2009" s="3"/>
      <c r="CM2009" s="3"/>
      <c r="CN2009" s="3"/>
      <c r="CO2009" s="3"/>
      <c r="CP2009" s="3"/>
      <c r="CQ2009" s="3"/>
      <c r="CR2009" s="3"/>
      <c r="CS2009" s="3"/>
      <c r="CT2009" s="3"/>
      <c r="CU2009" s="3"/>
      <c r="CV2009" s="3"/>
      <c r="CW2009" s="3"/>
      <c r="CX2009" s="3"/>
      <c r="CY2009" s="3"/>
      <c r="CZ2009" s="3"/>
      <c r="DA2009" s="3"/>
      <c r="DB2009" s="3"/>
      <c r="DC2009" s="3"/>
      <c r="DD2009" s="3"/>
      <c r="DE2009" s="3"/>
      <c r="DF2009" s="3"/>
      <c r="DG2009" s="3"/>
      <c r="DH2009" s="3"/>
      <c r="DI2009" s="3"/>
      <c r="DJ2009" s="3"/>
      <c r="DK2009" s="3"/>
    </row>
    <row r="2010" spans="1:115" ht="49.5" customHeight="1">
      <c r="A2010" s="29">
        <v>34</v>
      </c>
      <c r="B2010" s="29"/>
      <c r="C2010" s="424" t="s">
        <v>8162</v>
      </c>
      <c r="D2010" s="29" t="s">
        <v>8141</v>
      </c>
      <c r="E2010" s="424" t="s">
        <v>8133</v>
      </c>
      <c r="F2010" s="324" t="s">
        <v>8163</v>
      </c>
      <c r="G2010" s="424" t="s">
        <v>8014</v>
      </c>
      <c r="H2010" s="425">
        <v>21500</v>
      </c>
      <c r="I2010" s="29">
        <v>0</v>
      </c>
      <c r="J2010" s="423">
        <v>0</v>
      </c>
      <c r="K2010" s="29" t="s">
        <v>8086</v>
      </c>
      <c r="L2010" s="4" t="s">
        <v>8164</v>
      </c>
      <c r="M2010" s="426" t="s">
        <v>8016</v>
      </c>
      <c r="N2010" s="419"/>
      <c r="O2010" s="372"/>
      <c r="P2010" s="372"/>
      <c r="Q2010" s="372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S2010" s="3"/>
      <c r="BT2010" s="3"/>
      <c r="BU2010" s="3"/>
      <c r="BV2010" s="3"/>
      <c r="BW2010" s="3"/>
      <c r="BX2010" s="3"/>
      <c r="BY2010" s="3"/>
      <c r="BZ2010" s="3"/>
      <c r="CA2010" s="3"/>
      <c r="CB2010" s="3"/>
      <c r="CC2010" s="3"/>
      <c r="CD2010" s="3"/>
      <c r="CE2010" s="3"/>
      <c r="CF2010" s="3"/>
      <c r="CG2010" s="3"/>
      <c r="CH2010" s="3"/>
      <c r="CI2010" s="3"/>
      <c r="CJ2010" s="3"/>
      <c r="CK2010" s="3"/>
      <c r="CL2010" s="3"/>
      <c r="CM2010" s="3"/>
      <c r="CN2010" s="3"/>
      <c r="CO2010" s="3"/>
      <c r="CP2010" s="3"/>
      <c r="CQ2010" s="3"/>
      <c r="CR2010" s="3"/>
      <c r="CS2010" s="3"/>
      <c r="CT2010" s="3"/>
      <c r="CU2010" s="3"/>
      <c r="CV2010" s="3"/>
      <c r="CW2010" s="3"/>
      <c r="CX2010" s="3"/>
      <c r="CY2010" s="3"/>
      <c r="CZ2010" s="3"/>
      <c r="DA2010" s="3"/>
      <c r="DB2010" s="3"/>
      <c r="DC2010" s="3"/>
      <c r="DD2010" s="3"/>
      <c r="DE2010" s="3"/>
      <c r="DF2010" s="3"/>
      <c r="DG2010" s="3"/>
      <c r="DH2010" s="3"/>
      <c r="DI2010" s="3"/>
      <c r="DJ2010" s="3"/>
      <c r="DK2010" s="3"/>
    </row>
    <row r="2011" spans="1:115" ht="49.5" customHeight="1">
      <c r="A2011" s="29">
        <v>35</v>
      </c>
      <c r="B2011" s="29"/>
      <c r="C2011" s="424" t="s">
        <v>8165</v>
      </c>
      <c r="D2011" s="29" t="s">
        <v>8141</v>
      </c>
      <c r="E2011" s="424" t="s">
        <v>8166</v>
      </c>
      <c r="F2011" s="324" t="s">
        <v>8167</v>
      </c>
      <c r="G2011" s="424" t="s">
        <v>8014</v>
      </c>
      <c r="H2011" s="425">
        <v>3200</v>
      </c>
      <c r="I2011" s="29">
        <v>0</v>
      </c>
      <c r="J2011" s="423">
        <v>0</v>
      </c>
      <c r="K2011" s="56">
        <v>42591</v>
      </c>
      <c r="L2011" s="4" t="s">
        <v>8168</v>
      </c>
      <c r="M2011" s="426" t="s">
        <v>8016</v>
      </c>
      <c r="N2011" s="419"/>
      <c r="O2011" s="372"/>
      <c r="P2011" s="372"/>
      <c r="Q2011" s="372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S2011" s="3"/>
      <c r="BT2011" s="3"/>
      <c r="BU2011" s="3"/>
      <c r="BV2011" s="3"/>
      <c r="BW2011" s="3"/>
      <c r="BX2011" s="3"/>
      <c r="BY2011" s="3"/>
      <c r="BZ2011" s="3"/>
      <c r="CA2011" s="3"/>
      <c r="CB2011" s="3"/>
      <c r="CC2011" s="3"/>
      <c r="CD2011" s="3"/>
      <c r="CE2011" s="3"/>
      <c r="CF2011" s="3"/>
      <c r="CG2011" s="3"/>
      <c r="CH2011" s="3"/>
      <c r="CI2011" s="3"/>
      <c r="CJ2011" s="3"/>
      <c r="CK2011" s="3"/>
      <c r="CL2011" s="3"/>
      <c r="CM2011" s="3"/>
      <c r="CN2011" s="3"/>
      <c r="CO2011" s="3"/>
      <c r="CP2011" s="3"/>
      <c r="CQ2011" s="3"/>
      <c r="CR2011" s="3"/>
      <c r="CS2011" s="3"/>
      <c r="CT2011" s="3"/>
      <c r="CU2011" s="3"/>
      <c r="CV2011" s="3"/>
      <c r="CW2011" s="3"/>
      <c r="CX2011" s="3"/>
      <c r="CY2011" s="3"/>
      <c r="CZ2011" s="3"/>
      <c r="DA2011" s="3"/>
      <c r="DB2011" s="3"/>
      <c r="DC2011" s="3"/>
      <c r="DD2011" s="3"/>
      <c r="DE2011" s="3"/>
      <c r="DF2011" s="3"/>
      <c r="DG2011" s="3"/>
      <c r="DH2011" s="3"/>
      <c r="DI2011" s="3"/>
      <c r="DJ2011" s="3"/>
      <c r="DK2011" s="3"/>
    </row>
    <row r="2012" spans="1:115" ht="49.5" customHeight="1">
      <c r="A2012" s="29">
        <v>36</v>
      </c>
      <c r="B2012" s="29"/>
      <c r="C2012" s="424" t="s">
        <v>8169</v>
      </c>
      <c r="D2012" s="29" t="s">
        <v>8141</v>
      </c>
      <c r="E2012" s="424" t="s">
        <v>8170</v>
      </c>
      <c r="F2012" s="324" t="s">
        <v>8171</v>
      </c>
      <c r="G2012" s="424" t="s">
        <v>8014</v>
      </c>
      <c r="H2012" s="425">
        <v>12237.25</v>
      </c>
      <c r="I2012" s="29">
        <v>0</v>
      </c>
      <c r="J2012" s="423">
        <v>0</v>
      </c>
      <c r="K2012" s="29" t="s">
        <v>8091</v>
      </c>
      <c r="L2012" s="4" t="s">
        <v>8172</v>
      </c>
      <c r="M2012" s="426" t="s">
        <v>8016</v>
      </c>
      <c r="N2012" s="419"/>
      <c r="O2012" s="372"/>
      <c r="P2012" s="372"/>
      <c r="Q2012" s="372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S2012" s="3"/>
      <c r="BT2012" s="3"/>
      <c r="BU2012" s="3"/>
      <c r="BV2012" s="3"/>
      <c r="BW2012" s="3"/>
      <c r="BX2012" s="3"/>
      <c r="BY2012" s="3"/>
      <c r="BZ2012" s="3"/>
      <c r="CA2012" s="3"/>
      <c r="CB2012" s="3"/>
      <c r="CC2012" s="3"/>
      <c r="CD2012" s="3"/>
      <c r="CE2012" s="3"/>
      <c r="CF2012" s="3"/>
      <c r="CG2012" s="3"/>
      <c r="CH2012" s="3"/>
      <c r="CI2012" s="3"/>
      <c r="CJ2012" s="3"/>
      <c r="CK2012" s="3"/>
      <c r="CL2012" s="3"/>
      <c r="CM2012" s="3"/>
      <c r="CN2012" s="3"/>
      <c r="CO2012" s="3"/>
      <c r="CP2012" s="3"/>
      <c r="CQ2012" s="3"/>
      <c r="CR2012" s="3"/>
      <c r="CS2012" s="3"/>
      <c r="CT2012" s="3"/>
      <c r="CU2012" s="3"/>
      <c r="CV2012" s="3"/>
      <c r="CW2012" s="3"/>
      <c r="CX2012" s="3"/>
      <c r="CY2012" s="3"/>
      <c r="CZ2012" s="3"/>
      <c r="DA2012" s="3"/>
      <c r="DB2012" s="3"/>
      <c r="DC2012" s="3"/>
      <c r="DD2012" s="3"/>
      <c r="DE2012" s="3"/>
      <c r="DF2012" s="3"/>
      <c r="DG2012" s="3"/>
      <c r="DH2012" s="3"/>
      <c r="DI2012" s="3"/>
      <c r="DJ2012" s="3"/>
      <c r="DK2012" s="3"/>
    </row>
    <row r="2013" spans="1:115" ht="49.5" customHeight="1">
      <c r="A2013" s="29">
        <v>37</v>
      </c>
      <c r="B2013" s="29"/>
      <c r="C2013" s="424" t="s">
        <v>8173</v>
      </c>
      <c r="D2013" s="29" t="s">
        <v>8141</v>
      </c>
      <c r="E2013" s="424" t="s">
        <v>8174</v>
      </c>
      <c r="F2013" s="324" t="s">
        <v>8175</v>
      </c>
      <c r="G2013" s="424" t="s">
        <v>8014</v>
      </c>
      <c r="H2013" s="425">
        <v>5000</v>
      </c>
      <c r="I2013" s="29">
        <v>0</v>
      </c>
      <c r="J2013" s="423">
        <v>0</v>
      </c>
      <c r="K2013" s="56">
        <v>43334</v>
      </c>
      <c r="L2013" s="4" t="s">
        <v>8176</v>
      </c>
      <c r="M2013" s="426" t="s">
        <v>8016</v>
      </c>
      <c r="N2013" s="419"/>
      <c r="O2013" s="372"/>
      <c r="P2013" s="372"/>
      <c r="Q2013" s="372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  <c r="BV2013" s="3"/>
      <c r="BW2013" s="3"/>
      <c r="BX2013" s="3"/>
      <c r="BY2013" s="3"/>
      <c r="BZ2013" s="3"/>
      <c r="CA2013" s="3"/>
      <c r="CB2013" s="3"/>
      <c r="CC2013" s="3"/>
      <c r="CD2013" s="3"/>
      <c r="CE2013" s="3"/>
      <c r="CF2013" s="3"/>
      <c r="CG2013" s="3"/>
      <c r="CH2013" s="3"/>
      <c r="CI2013" s="3"/>
      <c r="CJ2013" s="3"/>
      <c r="CK2013" s="3"/>
      <c r="CL2013" s="3"/>
      <c r="CM2013" s="3"/>
      <c r="CN2013" s="3"/>
      <c r="CO2013" s="3"/>
      <c r="CP2013" s="3"/>
      <c r="CQ2013" s="3"/>
      <c r="CR2013" s="3"/>
      <c r="CS2013" s="3"/>
      <c r="CT2013" s="3"/>
      <c r="CU2013" s="3"/>
      <c r="CV2013" s="3"/>
      <c r="CW2013" s="3"/>
      <c r="CX2013" s="3"/>
      <c r="CY2013" s="3"/>
      <c r="CZ2013" s="3"/>
      <c r="DA2013" s="3"/>
      <c r="DB2013" s="3"/>
      <c r="DC2013" s="3"/>
      <c r="DD2013" s="3"/>
      <c r="DE2013" s="3"/>
      <c r="DF2013" s="3"/>
      <c r="DG2013" s="3"/>
      <c r="DH2013" s="3"/>
      <c r="DI2013" s="3"/>
      <c r="DJ2013" s="3"/>
      <c r="DK2013" s="3"/>
    </row>
    <row r="2014" spans="1:115" ht="49.5" customHeight="1">
      <c r="A2014" s="29">
        <v>38</v>
      </c>
      <c r="B2014" s="29"/>
      <c r="C2014" s="424" t="s">
        <v>8177</v>
      </c>
      <c r="D2014" s="29" t="s">
        <v>8141</v>
      </c>
      <c r="E2014" s="424" t="s">
        <v>8178</v>
      </c>
      <c r="F2014" s="324" t="s">
        <v>8179</v>
      </c>
      <c r="G2014" s="424" t="s">
        <v>8014</v>
      </c>
      <c r="H2014" s="425">
        <v>400</v>
      </c>
      <c r="I2014" s="29">
        <v>0</v>
      </c>
      <c r="J2014" s="423">
        <v>0</v>
      </c>
      <c r="K2014" s="29" t="s">
        <v>8100</v>
      </c>
      <c r="L2014" s="4" t="s">
        <v>8180</v>
      </c>
      <c r="M2014" s="426" t="s">
        <v>8016</v>
      </c>
      <c r="N2014" s="419"/>
      <c r="O2014" s="372"/>
      <c r="P2014" s="372"/>
      <c r="Q2014" s="372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  <c r="BV2014" s="3"/>
      <c r="BW2014" s="3"/>
      <c r="BX2014" s="3"/>
      <c r="BY2014" s="3"/>
      <c r="BZ2014" s="3"/>
      <c r="CA2014" s="3"/>
      <c r="CB2014" s="3"/>
      <c r="CC2014" s="3"/>
      <c r="CD2014" s="3"/>
      <c r="CE2014" s="3"/>
      <c r="CF2014" s="3"/>
      <c r="CG2014" s="3"/>
      <c r="CH2014" s="3"/>
      <c r="CI2014" s="3"/>
      <c r="CJ2014" s="3"/>
      <c r="CK2014" s="3"/>
      <c r="CL2014" s="3"/>
      <c r="CM2014" s="3"/>
      <c r="CN2014" s="3"/>
      <c r="CO2014" s="3"/>
      <c r="CP2014" s="3"/>
      <c r="CQ2014" s="3"/>
      <c r="CR2014" s="3"/>
      <c r="CS2014" s="3"/>
      <c r="CT2014" s="3"/>
      <c r="CU2014" s="3"/>
      <c r="CV2014" s="3"/>
      <c r="CW2014" s="3"/>
      <c r="CX2014" s="3"/>
      <c r="CY2014" s="3"/>
      <c r="CZ2014" s="3"/>
      <c r="DA2014" s="3"/>
      <c r="DB2014" s="3"/>
      <c r="DC2014" s="3"/>
      <c r="DD2014" s="3"/>
      <c r="DE2014" s="3"/>
      <c r="DF2014" s="3"/>
      <c r="DG2014" s="3"/>
      <c r="DH2014" s="3"/>
      <c r="DI2014" s="3"/>
      <c r="DJ2014" s="3"/>
      <c r="DK2014" s="3"/>
    </row>
    <row r="2015" spans="1:115" ht="49.5" customHeight="1">
      <c r="A2015" s="29">
        <v>39</v>
      </c>
      <c r="B2015" s="29"/>
      <c r="C2015" s="424" t="s">
        <v>8169</v>
      </c>
      <c r="D2015" s="4" t="s">
        <v>8181</v>
      </c>
      <c r="E2015" s="424" t="s">
        <v>8103</v>
      </c>
      <c r="F2015" s="324" t="s">
        <v>8182</v>
      </c>
      <c r="G2015" s="424" t="s">
        <v>8014</v>
      </c>
      <c r="H2015" s="425">
        <v>7200</v>
      </c>
      <c r="I2015" s="29">
        <v>0</v>
      </c>
      <c r="J2015" s="423">
        <v>0</v>
      </c>
      <c r="K2015" s="29" t="s">
        <v>8091</v>
      </c>
      <c r="L2015" s="4" t="s">
        <v>8183</v>
      </c>
      <c r="M2015" s="426" t="s">
        <v>8016</v>
      </c>
      <c r="N2015" s="419"/>
      <c r="O2015" s="372"/>
      <c r="P2015" s="372"/>
      <c r="Q2015" s="372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  <c r="BZ2015" s="3"/>
      <c r="CA2015" s="3"/>
      <c r="CB2015" s="3"/>
      <c r="CC2015" s="3"/>
      <c r="CD2015" s="3"/>
      <c r="CE2015" s="3"/>
      <c r="CF2015" s="3"/>
      <c r="CG2015" s="3"/>
      <c r="CH2015" s="3"/>
      <c r="CI2015" s="3"/>
      <c r="CJ2015" s="3"/>
      <c r="CK2015" s="3"/>
      <c r="CL2015" s="3"/>
      <c r="CM2015" s="3"/>
      <c r="CN2015" s="3"/>
      <c r="CO2015" s="3"/>
      <c r="CP2015" s="3"/>
      <c r="CQ2015" s="3"/>
      <c r="CR2015" s="3"/>
      <c r="CS2015" s="3"/>
      <c r="CT2015" s="3"/>
      <c r="CU2015" s="3"/>
      <c r="CV2015" s="3"/>
      <c r="CW2015" s="3"/>
      <c r="CX2015" s="3"/>
      <c r="CY2015" s="3"/>
      <c r="CZ2015" s="3"/>
      <c r="DA2015" s="3"/>
      <c r="DB2015" s="3"/>
      <c r="DC2015" s="3"/>
      <c r="DD2015" s="3"/>
      <c r="DE2015" s="3"/>
      <c r="DF2015" s="3"/>
      <c r="DG2015" s="3"/>
      <c r="DH2015" s="3"/>
      <c r="DI2015" s="3"/>
      <c r="DJ2015" s="3"/>
      <c r="DK2015" s="3"/>
    </row>
    <row r="2016" spans="1:115" ht="49.5" customHeight="1">
      <c r="A2016" s="29">
        <v>40</v>
      </c>
      <c r="B2016" s="29"/>
      <c r="C2016" s="424" t="s">
        <v>3405</v>
      </c>
      <c r="D2016" s="29" t="s">
        <v>8011</v>
      </c>
      <c r="E2016" s="424" t="s">
        <v>8184</v>
      </c>
      <c r="F2016" s="324" t="s">
        <v>8185</v>
      </c>
      <c r="G2016" s="424" t="s">
        <v>8186</v>
      </c>
      <c r="H2016" s="425">
        <v>100000</v>
      </c>
      <c r="I2016" s="29">
        <v>0</v>
      </c>
      <c r="J2016" s="423">
        <v>0</v>
      </c>
      <c r="K2016" s="56" t="s">
        <v>8068</v>
      </c>
      <c r="L2016" s="4" t="s">
        <v>8069</v>
      </c>
      <c r="M2016" s="426" t="s">
        <v>8016</v>
      </c>
      <c r="N2016" s="419"/>
      <c r="O2016" s="372"/>
      <c r="P2016" s="372"/>
      <c r="Q2016" s="372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  <c r="BZ2016" s="3"/>
      <c r="CA2016" s="3"/>
      <c r="CB2016" s="3"/>
      <c r="CC2016" s="3"/>
      <c r="CD2016" s="3"/>
      <c r="CE2016" s="3"/>
      <c r="CF2016" s="3"/>
      <c r="CG2016" s="3"/>
      <c r="CH2016" s="3"/>
      <c r="CI2016" s="3"/>
      <c r="CJ2016" s="3"/>
      <c r="CK2016" s="3"/>
      <c r="CL2016" s="3"/>
      <c r="CM2016" s="3"/>
      <c r="CN2016" s="3"/>
      <c r="CO2016" s="3"/>
      <c r="CP2016" s="3"/>
      <c r="CQ2016" s="3"/>
      <c r="CR2016" s="3"/>
      <c r="CS2016" s="3"/>
      <c r="CT2016" s="3"/>
      <c r="CU2016" s="3"/>
      <c r="CV2016" s="3"/>
      <c r="CW2016" s="3"/>
      <c r="CX2016" s="3"/>
      <c r="CY2016" s="3"/>
      <c r="CZ2016" s="3"/>
      <c r="DA2016" s="3"/>
      <c r="DB2016" s="3"/>
      <c r="DC2016" s="3"/>
      <c r="DD2016" s="3"/>
      <c r="DE2016" s="3"/>
      <c r="DF2016" s="3"/>
      <c r="DG2016" s="3"/>
      <c r="DH2016" s="3"/>
      <c r="DI2016" s="3"/>
      <c r="DJ2016" s="3"/>
      <c r="DK2016" s="3"/>
    </row>
    <row r="2017" spans="1:115" ht="49.5" customHeight="1">
      <c r="A2017" s="29">
        <v>41</v>
      </c>
      <c r="B2017" s="29"/>
      <c r="C2017" s="424" t="s">
        <v>8187</v>
      </c>
      <c r="D2017" s="29" t="s">
        <v>8011</v>
      </c>
      <c r="E2017" s="424" t="s">
        <v>8142</v>
      </c>
      <c r="F2017" s="324" t="s">
        <v>8188</v>
      </c>
      <c r="G2017" s="424" t="s">
        <v>8014</v>
      </c>
      <c r="H2017" s="425">
        <v>2960</v>
      </c>
      <c r="I2017" s="29">
        <v>0</v>
      </c>
      <c r="J2017" s="423">
        <v>0</v>
      </c>
      <c r="K2017" s="56">
        <v>43334</v>
      </c>
      <c r="L2017" s="4" t="s">
        <v>8189</v>
      </c>
      <c r="M2017" s="426" t="s">
        <v>8016</v>
      </c>
      <c r="N2017" s="419"/>
      <c r="O2017" s="372"/>
      <c r="P2017" s="372"/>
      <c r="Q2017" s="372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  <c r="CJ2017" s="3"/>
      <c r="CK2017" s="3"/>
      <c r="CL2017" s="3"/>
      <c r="CM2017" s="3"/>
      <c r="CN2017" s="3"/>
      <c r="CO2017" s="3"/>
      <c r="CP2017" s="3"/>
      <c r="CQ2017" s="3"/>
      <c r="CR2017" s="3"/>
      <c r="CS2017" s="3"/>
      <c r="CT2017" s="3"/>
      <c r="CU2017" s="3"/>
      <c r="CV2017" s="3"/>
      <c r="CW2017" s="3"/>
      <c r="CX2017" s="3"/>
      <c r="CY2017" s="3"/>
      <c r="CZ2017" s="3"/>
      <c r="DA2017" s="3"/>
      <c r="DB2017" s="3"/>
      <c r="DC2017" s="3"/>
      <c r="DD2017" s="3"/>
      <c r="DE2017" s="3"/>
      <c r="DF2017" s="3"/>
      <c r="DG2017" s="3"/>
      <c r="DH2017" s="3"/>
      <c r="DI2017" s="3"/>
      <c r="DJ2017" s="3"/>
      <c r="DK2017" s="3"/>
    </row>
    <row r="2018" spans="1:115" ht="57" customHeight="1">
      <c r="A2018" s="29">
        <v>42</v>
      </c>
      <c r="B2018" s="29"/>
      <c r="C2018" s="424" t="s">
        <v>8190</v>
      </c>
      <c r="D2018" s="4" t="s">
        <v>8191</v>
      </c>
      <c r="E2018" s="424" t="s">
        <v>8192</v>
      </c>
      <c r="F2018" s="324" t="s">
        <v>8193</v>
      </c>
      <c r="G2018" s="424" t="s">
        <v>8014</v>
      </c>
      <c r="H2018" s="425">
        <v>2100</v>
      </c>
      <c r="I2018" s="29">
        <v>0</v>
      </c>
      <c r="J2018" s="423">
        <v>0</v>
      </c>
      <c r="K2018" s="56">
        <v>42530</v>
      </c>
      <c r="L2018" s="4" t="s">
        <v>8194</v>
      </c>
      <c r="M2018" s="426" t="s">
        <v>8016</v>
      </c>
      <c r="N2018" s="419"/>
      <c r="O2018" s="372"/>
      <c r="P2018" s="372"/>
      <c r="Q2018" s="372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S2018" s="3"/>
      <c r="BT2018" s="3"/>
      <c r="BU2018" s="3"/>
      <c r="BV2018" s="3"/>
      <c r="BW2018" s="3"/>
      <c r="BX2018" s="3"/>
      <c r="BY2018" s="3"/>
      <c r="BZ2018" s="3"/>
      <c r="CA2018" s="3"/>
      <c r="CB2018" s="3"/>
      <c r="CC2018" s="3"/>
      <c r="CD2018" s="3"/>
      <c r="CE2018" s="3"/>
      <c r="CF2018" s="3"/>
      <c r="CG2018" s="3"/>
      <c r="CH2018" s="3"/>
      <c r="CI2018" s="3"/>
      <c r="CJ2018" s="3"/>
      <c r="CK2018" s="3"/>
      <c r="CL2018" s="3"/>
      <c r="CM2018" s="3"/>
      <c r="CN2018" s="3"/>
      <c r="CO2018" s="3"/>
      <c r="CP2018" s="3"/>
      <c r="CQ2018" s="3"/>
      <c r="CR2018" s="3"/>
      <c r="CS2018" s="3"/>
      <c r="CT2018" s="3"/>
      <c r="CU2018" s="3"/>
      <c r="CV2018" s="3"/>
      <c r="CW2018" s="3"/>
      <c r="CX2018" s="3"/>
      <c r="CY2018" s="3"/>
      <c r="CZ2018" s="3"/>
      <c r="DA2018" s="3"/>
      <c r="DB2018" s="3"/>
      <c r="DC2018" s="3"/>
      <c r="DD2018" s="3"/>
      <c r="DE2018" s="3"/>
      <c r="DF2018" s="3"/>
      <c r="DG2018" s="3"/>
      <c r="DH2018" s="3"/>
      <c r="DI2018" s="3"/>
      <c r="DJ2018" s="3"/>
      <c r="DK2018" s="3"/>
    </row>
    <row r="2019" spans="1:115" ht="49.5" customHeight="1">
      <c r="A2019" s="29">
        <v>43</v>
      </c>
      <c r="B2019" s="29"/>
      <c r="C2019" s="424" t="s">
        <v>8195</v>
      </c>
      <c r="D2019" s="418" t="s">
        <v>8011</v>
      </c>
      <c r="E2019" s="424" t="s">
        <v>8184</v>
      </c>
      <c r="F2019" s="324" t="s">
        <v>8196</v>
      </c>
      <c r="G2019" s="424" t="s">
        <v>8014</v>
      </c>
      <c r="H2019" s="425">
        <v>6000</v>
      </c>
      <c r="I2019" s="29">
        <v>0</v>
      </c>
      <c r="J2019" s="423">
        <v>0</v>
      </c>
      <c r="K2019" s="56">
        <v>43076</v>
      </c>
      <c r="L2019" s="4" t="s">
        <v>8197</v>
      </c>
      <c r="M2019" s="426" t="s">
        <v>8016</v>
      </c>
      <c r="N2019" s="419"/>
      <c r="O2019" s="372"/>
      <c r="P2019" s="372"/>
      <c r="Q2019" s="372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S2019" s="3"/>
      <c r="BT2019" s="3"/>
      <c r="BU2019" s="3"/>
      <c r="BV2019" s="3"/>
      <c r="BW2019" s="3"/>
      <c r="BX2019" s="3"/>
      <c r="BY2019" s="3"/>
      <c r="BZ2019" s="3"/>
      <c r="CA2019" s="3"/>
      <c r="CB2019" s="3"/>
      <c r="CC2019" s="3"/>
      <c r="CD2019" s="3"/>
      <c r="CE2019" s="3"/>
      <c r="CF2019" s="3"/>
      <c r="CG2019" s="3"/>
      <c r="CH2019" s="3"/>
      <c r="CI2019" s="3"/>
      <c r="CJ2019" s="3"/>
      <c r="CK2019" s="3"/>
      <c r="CL2019" s="3"/>
      <c r="CM2019" s="3"/>
      <c r="CN2019" s="3"/>
      <c r="CO2019" s="3"/>
      <c r="CP2019" s="3"/>
      <c r="CQ2019" s="3"/>
      <c r="CR2019" s="3"/>
      <c r="CS2019" s="3"/>
      <c r="CT2019" s="3"/>
      <c r="CU2019" s="3"/>
      <c r="CV2019" s="3"/>
      <c r="CW2019" s="3"/>
      <c r="CX2019" s="3"/>
      <c r="CY2019" s="3"/>
      <c r="CZ2019" s="3"/>
      <c r="DA2019" s="3"/>
      <c r="DB2019" s="3"/>
      <c r="DC2019" s="3"/>
      <c r="DD2019" s="3"/>
      <c r="DE2019" s="3"/>
      <c r="DF2019" s="3"/>
      <c r="DG2019" s="3"/>
      <c r="DH2019" s="3"/>
      <c r="DI2019" s="3"/>
      <c r="DJ2019" s="3"/>
      <c r="DK2019" s="3"/>
    </row>
    <row r="2020" spans="1:115" ht="49.5" customHeight="1">
      <c r="A2020" s="29">
        <v>44</v>
      </c>
      <c r="B2020" s="29"/>
      <c r="C2020" s="424" t="s">
        <v>8198</v>
      </c>
      <c r="D2020" s="29" t="s">
        <v>8011</v>
      </c>
      <c r="E2020" s="424" t="s">
        <v>8199</v>
      </c>
      <c r="F2020" s="324" t="s">
        <v>8200</v>
      </c>
      <c r="G2020" s="424" t="s">
        <v>8201</v>
      </c>
      <c r="H2020" s="425">
        <v>32666</v>
      </c>
      <c r="I2020" s="29">
        <v>0</v>
      </c>
      <c r="J2020" s="423">
        <v>0</v>
      </c>
      <c r="K2020" s="56" t="s">
        <v>8120</v>
      </c>
      <c r="L2020" s="4" t="s">
        <v>8202</v>
      </c>
      <c r="M2020" s="426" t="s">
        <v>8016</v>
      </c>
      <c r="N2020" s="419"/>
      <c r="O2020" s="372"/>
      <c r="P2020" s="372"/>
      <c r="Q2020" s="372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S2020" s="3"/>
      <c r="BT2020" s="3"/>
      <c r="BU2020" s="3"/>
      <c r="BV2020" s="3"/>
      <c r="BW2020" s="3"/>
      <c r="BX2020" s="3"/>
      <c r="BY2020" s="3"/>
      <c r="BZ2020" s="3"/>
      <c r="CA2020" s="3"/>
      <c r="CB2020" s="3"/>
      <c r="CC2020" s="3"/>
      <c r="CD2020" s="3"/>
      <c r="CE2020" s="3"/>
      <c r="CF2020" s="3"/>
      <c r="CG2020" s="3"/>
      <c r="CH2020" s="3"/>
      <c r="CI2020" s="3"/>
      <c r="CJ2020" s="3"/>
      <c r="CK2020" s="3"/>
      <c r="CL2020" s="3"/>
      <c r="CM2020" s="3"/>
      <c r="CN2020" s="3"/>
      <c r="CO2020" s="3"/>
      <c r="CP2020" s="3"/>
      <c r="CQ2020" s="3"/>
      <c r="CR2020" s="3"/>
      <c r="CS2020" s="3"/>
      <c r="CT2020" s="3"/>
      <c r="CU2020" s="3"/>
      <c r="CV2020" s="3"/>
      <c r="CW2020" s="3"/>
      <c r="CX2020" s="3"/>
      <c r="CY2020" s="3"/>
      <c r="CZ2020" s="3"/>
      <c r="DA2020" s="3"/>
      <c r="DB2020" s="3"/>
      <c r="DC2020" s="3"/>
      <c r="DD2020" s="3"/>
      <c r="DE2020" s="3"/>
      <c r="DF2020" s="3"/>
      <c r="DG2020" s="3"/>
      <c r="DH2020" s="3"/>
      <c r="DI2020" s="3"/>
      <c r="DJ2020" s="3"/>
      <c r="DK2020" s="3"/>
    </row>
    <row r="2021" spans="1:115" ht="49.5" customHeight="1">
      <c r="A2021" s="29">
        <v>45</v>
      </c>
      <c r="B2021" s="29"/>
      <c r="C2021" s="424" t="s">
        <v>8203</v>
      </c>
      <c r="D2021" s="29" t="s">
        <v>8028</v>
      </c>
      <c r="E2021" s="424" t="s">
        <v>8204</v>
      </c>
      <c r="F2021" s="324" t="s">
        <v>8205</v>
      </c>
      <c r="G2021" s="424" t="s">
        <v>8014</v>
      </c>
      <c r="H2021" s="425">
        <v>625</v>
      </c>
      <c r="I2021" s="29">
        <v>0</v>
      </c>
      <c r="J2021" s="423">
        <v>0</v>
      </c>
      <c r="K2021" s="56">
        <v>42258</v>
      </c>
      <c r="L2021" s="427" t="s">
        <v>8206</v>
      </c>
      <c r="M2021" s="426" t="s">
        <v>8016</v>
      </c>
      <c r="N2021" s="419"/>
      <c r="O2021" s="372"/>
      <c r="P2021" s="372"/>
      <c r="Q2021" s="372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  <c r="BZ2021" s="3"/>
      <c r="CA2021" s="3"/>
      <c r="CB2021" s="3"/>
      <c r="CC2021" s="3"/>
      <c r="CD2021" s="3"/>
      <c r="CE2021" s="3"/>
      <c r="CF2021" s="3"/>
      <c r="CG2021" s="3"/>
      <c r="CH2021" s="3"/>
      <c r="CI2021" s="3"/>
      <c r="CJ2021" s="3"/>
      <c r="CK2021" s="3"/>
      <c r="CL2021" s="3"/>
      <c r="CM2021" s="3"/>
      <c r="CN2021" s="3"/>
      <c r="CO2021" s="3"/>
      <c r="CP2021" s="3"/>
      <c r="CQ2021" s="3"/>
      <c r="CR2021" s="3"/>
      <c r="CS2021" s="3"/>
      <c r="CT2021" s="3"/>
      <c r="CU2021" s="3"/>
      <c r="CV2021" s="3"/>
      <c r="CW2021" s="3"/>
      <c r="CX2021" s="3"/>
      <c r="CY2021" s="3"/>
      <c r="CZ2021" s="3"/>
      <c r="DA2021" s="3"/>
      <c r="DB2021" s="3"/>
      <c r="DC2021" s="3"/>
      <c r="DD2021" s="3"/>
      <c r="DE2021" s="3"/>
      <c r="DF2021" s="3"/>
      <c r="DG2021" s="3"/>
      <c r="DH2021" s="3"/>
      <c r="DI2021" s="3"/>
      <c r="DJ2021" s="3"/>
      <c r="DK2021" s="3"/>
    </row>
    <row r="2022" spans="1:115" ht="57" customHeight="1">
      <c r="A2022" s="29">
        <v>46</v>
      </c>
      <c r="B2022" s="29"/>
      <c r="C2022" s="424" t="s">
        <v>8207</v>
      </c>
      <c r="D2022" s="418" t="s">
        <v>2550</v>
      </c>
      <c r="E2022" s="424" t="s">
        <v>8208</v>
      </c>
      <c r="F2022" s="324" t="s">
        <v>8209</v>
      </c>
      <c r="G2022" s="424" t="s">
        <v>8014</v>
      </c>
      <c r="H2022" s="425">
        <v>15000</v>
      </c>
      <c r="I2022" s="421">
        <v>0</v>
      </c>
      <c r="J2022" s="428">
        <v>0</v>
      </c>
      <c r="K2022" s="29" t="s">
        <v>6030</v>
      </c>
      <c r="L2022" s="4" t="s">
        <v>8210</v>
      </c>
      <c r="M2022" s="426" t="s">
        <v>8016</v>
      </c>
      <c r="N2022" s="419"/>
      <c r="O2022" s="372"/>
      <c r="P2022" s="372"/>
      <c r="Q2022" s="372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S2022" s="3"/>
      <c r="BT2022" s="3"/>
      <c r="BU2022" s="3"/>
      <c r="BV2022" s="3"/>
      <c r="BW2022" s="3"/>
      <c r="BX2022" s="3"/>
      <c r="BY2022" s="3"/>
      <c r="BZ2022" s="3"/>
      <c r="CA2022" s="3"/>
      <c r="CB2022" s="3"/>
      <c r="CC2022" s="3"/>
      <c r="CD2022" s="3"/>
      <c r="CE2022" s="3"/>
      <c r="CF2022" s="3"/>
      <c r="CG2022" s="3"/>
      <c r="CH2022" s="3"/>
      <c r="CI2022" s="3"/>
      <c r="CJ2022" s="3"/>
      <c r="CK2022" s="3"/>
      <c r="CL2022" s="3"/>
      <c r="CM2022" s="3"/>
      <c r="CN2022" s="3"/>
      <c r="CO2022" s="3"/>
      <c r="CP2022" s="3"/>
      <c r="CQ2022" s="3"/>
      <c r="CR2022" s="3"/>
      <c r="CS2022" s="3"/>
      <c r="CT2022" s="3"/>
      <c r="CU2022" s="3"/>
      <c r="CV2022" s="3"/>
      <c r="CW2022" s="3"/>
      <c r="CX2022" s="3"/>
      <c r="CY2022" s="3"/>
      <c r="CZ2022" s="3"/>
      <c r="DA2022" s="3"/>
      <c r="DB2022" s="3"/>
      <c r="DC2022" s="3"/>
      <c r="DD2022" s="3"/>
      <c r="DE2022" s="3"/>
      <c r="DF2022" s="3"/>
      <c r="DG2022" s="3"/>
      <c r="DH2022" s="3"/>
      <c r="DI2022" s="3"/>
      <c r="DJ2022" s="3"/>
      <c r="DK2022" s="3"/>
    </row>
    <row r="2023" spans="1:115" ht="49.5" customHeight="1">
      <c r="A2023" s="29">
        <v>47</v>
      </c>
      <c r="B2023" s="420"/>
      <c r="C2023" s="429" t="s">
        <v>8211</v>
      </c>
      <c r="D2023" s="420" t="s">
        <v>8181</v>
      </c>
      <c r="E2023" s="430" t="s">
        <v>8212</v>
      </c>
      <c r="F2023" s="431" t="s">
        <v>8213</v>
      </c>
      <c r="G2023" s="429" t="s">
        <v>8214</v>
      </c>
      <c r="H2023" s="432">
        <v>0</v>
      </c>
      <c r="I2023" s="420">
        <v>0</v>
      </c>
      <c r="J2023" s="433">
        <v>2400</v>
      </c>
      <c r="K2023" s="434">
        <v>43669</v>
      </c>
      <c r="L2023" s="322" t="s">
        <v>8215</v>
      </c>
      <c r="M2023" s="435" t="s">
        <v>8016</v>
      </c>
      <c r="N2023" s="419"/>
      <c r="O2023" s="372"/>
      <c r="P2023" s="372"/>
      <c r="Q2023" s="372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S2023" s="3"/>
      <c r="BT2023" s="3"/>
      <c r="BU2023" s="3"/>
      <c r="BV2023" s="3"/>
      <c r="BW2023" s="3"/>
      <c r="BX2023" s="3"/>
      <c r="BY2023" s="3"/>
      <c r="BZ2023" s="3"/>
      <c r="CA2023" s="3"/>
      <c r="CB2023" s="3"/>
      <c r="CC2023" s="3"/>
      <c r="CD2023" s="3"/>
      <c r="CE2023" s="3"/>
      <c r="CF2023" s="3"/>
      <c r="CG2023" s="3"/>
      <c r="CH2023" s="3"/>
      <c r="CI2023" s="3"/>
      <c r="CJ2023" s="3"/>
      <c r="CK2023" s="3"/>
      <c r="CL2023" s="3"/>
      <c r="CM2023" s="3"/>
      <c r="CN2023" s="3"/>
      <c r="CO2023" s="3"/>
      <c r="CP2023" s="3"/>
      <c r="CQ2023" s="3"/>
      <c r="CR2023" s="3"/>
      <c r="CS2023" s="3"/>
      <c r="CT2023" s="3"/>
      <c r="CU2023" s="3"/>
      <c r="CV2023" s="3"/>
      <c r="CW2023" s="3"/>
      <c r="CX2023" s="3"/>
      <c r="CY2023" s="3"/>
      <c r="CZ2023" s="3"/>
      <c r="DA2023" s="3"/>
      <c r="DB2023" s="3"/>
      <c r="DC2023" s="3"/>
      <c r="DD2023" s="3"/>
      <c r="DE2023" s="3"/>
      <c r="DF2023" s="3"/>
      <c r="DG2023" s="3"/>
      <c r="DH2023" s="3"/>
      <c r="DI2023" s="3"/>
      <c r="DJ2023" s="3"/>
      <c r="DK2023" s="3"/>
    </row>
    <row r="2024" spans="1:115" ht="49.5" customHeight="1">
      <c r="A2024" s="29">
        <v>48</v>
      </c>
      <c r="B2024" s="29"/>
      <c r="C2024" s="424" t="s">
        <v>8216</v>
      </c>
      <c r="D2024" s="29" t="s">
        <v>8028</v>
      </c>
      <c r="E2024" s="424" t="s">
        <v>8217</v>
      </c>
      <c r="F2024" s="324" t="s">
        <v>8218</v>
      </c>
      <c r="G2024" s="429" t="s">
        <v>8014</v>
      </c>
      <c r="H2024" s="436">
        <v>400</v>
      </c>
      <c r="I2024" s="29">
        <v>0</v>
      </c>
      <c r="J2024" s="423">
        <v>0</v>
      </c>
      <c r="K2024" s="56" t="s">
        <v>8219</v>
      </c>
      <c r="L2024" s="4" t="s">
        <v>8220</v>
      </c>
      <c r="M2024" s="435" t="s">
        <v>8016</v>
      </c>
      <c r="N2024" s="419"/>
      <c r="O2024" s="372"/>
      <c r="P2024" s="372"/>
      <c r="Q2024" s="372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  <c r="BV2024" s="3"/>
      <c r="BW2024" s="3"/>
      <c r="BX2024" s="3"/>
      <c r="BY2024" s="3"/>
      <c r="BZ2024" s="3"/>
      <c r="CA2024" s="3"/>
      <c r="CB2024" s="3"/>
      <c r="CC2024" s="3"/>
      <c r="CD2024" s="3"/>
      <c r="CE2024" s="3"/>
      <c r="CF2024" s="3"/>
      <c r="CG2024" s="3"/>
      <c r="CH2024" s="3"/>
      <c r="CI2024" s="3"/>
      <c r="CJ2024" s="3"/>
      <c r="CK2024" s="3"/>
      <c r="CL2024" s="3"/>
      <c r="CM2024" s="3"/>
      <c r="CN2024" s="3"/>
      <c r="CO2024" s="3"/>
      <c r="CP2024" s="3"/>
      <c r="CQ2024" s="3"/>
      <c r="CR2024" s="3"/>
      <c r="CS2024" s="3"/>
      <c r="CT2024" s="3"/>
      <c r="CU2024" s="3"/>
      <c r="CV2024" s="3"/>
      <c r="CW2024" s="3"/>
      <c r="CX2024" s="3"/>
      <c r="CY2024" s="3"/>
      <c r="CZ2024" s="3"/>
      <c r="DA2024" s="3"/>
      <c r="DB2024" s="3"/>
      <c r="DC2024" s="3"/>
      <c r="DD2024" s="3"/>
      <c r="DE2024" s="3"/>
      <c r="DF2024" s="3"/>
      <c r="DG2024" s="3"/>
      <c r="DH2024" s="3"/>
      <c r="DI2024" s="3"/>
      <c r="DJ2024" s="3"/>
      <c r="DK2024" s="3"/>
    </row>
    <row r="2025" spans="1:115" ht="49.5" customHeight="1">
      <c r="A2025" s="29">
        <v>49</v>
      </c>
      <c r="B2025" s="29"/>
      <c r="C2025" s="424" t="s">
        <v>8221</v>
      </c>
      <c r="D2025" s="29" t="s">
        <v>8028</v>
      </c>
      <c r="E2025" s="424" t="s">
        <v>8222</v>
      </c>
      <c r="F2025" s="324" t="s">
        <v>8223</v>
      </c>
      <c r="G2025" s="429" t="s">
        <v>8014</v>
      </c>
      <c r="H2025" s="436">
        <v>10200</v>
      </c>
      <c r="I2025" s="29">
        <v>0</v>
      </c>
      <c r="J2025" s="423">
        <v>0</v>
      </c>
      <c r="K2025" s="56" t="s">
        <v>8224</v>
      </c>
      <c r="L2025" s="4" t="s">
        <v>8225</v>
      </c>
      <c r="M2025" s="435" t="s">
        <v>8016</v>
      </c>
      <c r="N2025" s="419"/>
      <c r="O2025" s="372"/>
      <c r="P2025" s="372"/>
      <c r="Q2025" s="372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S2025" s="3"/>
      <c r="BT2025" s="3"/>
      <c r="BU2025" s="3"/>
      <c r="BV2025" s="3"/>
      <c r="BW2025" s="3"/>
      <c r="BX2025" s="3"/>
      <c r="BY2025" s="3"/>
      <c r="BZ2025" s="3"/>
      <c r="CA2025" s="3"/>
      <c r="CB2025" s="3"/>
      <c r="CC2025" s="3"/>
      <c r="CD2025" s="3"/>
      <c r="CE2025" s="3"/>
      <c r="CF2025" s="3"/>
      <c r="CG2025" s="3"/>
      <c r="CH2025" s="3"/>
      <c r="CI2025" s="3"/>
      <c r="CJ2025" s="3"/>
      <c r="CK2025" s="3"/>
      <c r="CL2025" s="3"/>
      <c r="CM2025" s="3"/>
      <c r="CN2025" s="3"/>
      <c r="CO2025" s="3"/>
      <c r="CP2025" s="3"/>
      <c r="CQ2025" s="3"/>
      <c r="CR2025" s="3"/>
      <c r="CS2025" s="3"/>
      <c r="CT2025" s="3"/>
      <c r="CU2025" s="3"/>
      <c r="CV2025" s="3"/>
      <c r="CW2025" s="3"/>
      <c r="CX2025" s="3"/>
      <c r="CY2025" s="3"/>
      <c r="CZ2025" s="3"/>
      <c r="DA2025" s="3"/>
      <c r="DB2025" s="3"/>
      <c r="DC2025" s="3"/>
      <c r="DD2025" s="3"/>
      <c r="DE2025" s="3"/>
      <c r="DF2025" s="3"/>
      <c r="DG2025" s="3"/>
      <c r="DH2025" s="3"/>
      <c r="DI2025" s="3"/>
      <c r="DJ2025" s="3"/>
      <c r="DK2025" s="3"/>
    </row>
    <row r="2026" spans="1:115" ht="49.5" customHeight="1">
      <c r="A2026" s="29">
        <v>50</v>
      </c>
      <c r="B2026" s="29"/>
      <c r="C2026" s="424" t="s">
        <v>8226</v>
      </c>
      <c r="D2026" s="29" t="s">
        <v>8028</v>
      </c>
      <c r="E2026" s="424" t="s">
        <v>8227</v>
      </c>
      <c r="F2026" s="324" t="s">
        <v>8228</v>
      </c>
      <c r="G2026" s="429" t="s">
        <v>8014</v>
      </c>
      <c r="H2026" s="436">
        <v>10200</v>
      </c>
      <c r="I2026" s="29">
        <v>0</v>
      </c>
      <c r="J2026" s="423">
        <v>0</v>
      </c>
      <c r="K2026" s="56" t="s">
        <v>8224</v>
      </c>
      <c r="L2026" s="4" t="s">
        <v>8229</v>
      </c>
      <c r="M2026" s="435" t="s">
        <v>8016</v>
      </c>
      <c r="N2026" s="419"/>
      <c r="O2026" s="372"/>
      <c r="P2026" s="372"/>
      <c r="Q2026" s="372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S2026" s="3"/>
      <c r="BT2026" s="3"/>
      <c r="BU2026" s="3"/>
      <c r="BV2026" s="3"/>
      <c r="BW2026" s="3"/>
      <c r="BX2026" s="3"/>
      <c r="BY2026" s="3"/>
      <c r="BZ2026" s="3"/>
      <c r="CA2026" s="3"/>
      <c r="CB2026" s="3"/>
      <c r="CC2026" s="3"/>
      <c r="CD2026" s="3"/>
      <c r="CE2026" s="3"/>
      <c r="CF2026" s="3"/>
      <c r="CG2026" s="3"/>
      <c r="CH2026" s="3"/>
      <c r="CI2026" s="3"/>
      <c r="CJ2026" s="3"/>
      <c r="CK2026" s="3"/>
      <c r="CL2026" s="3"/>
      <c r="CM2026" s="3"/>
      <c r="CN2026" s="3"/>
      <c r="CO2026" s="3"/>
      <c r="CP2026" s="3"/>
      <c r="CQ2026" s="3"/>
      <c r="CR2026" s="3"/>
      <c r="CS2026" s="3"/>
      <c r="CT2026" s="3"/>
      <c r="CU2026" s="3"/>
      <c r="CV2026" s="3"/>
      <c r="CW2026" s="3"/>
      <c r="CX2026" s="3"/>
      <c r="CY2026" s="3"/>
      <c r="CZ2026" s="3"/>
      <c r="DA2026" s="3"/>
      <c r="DB2026" s="3"/>
      <c r="DC2026" s="3"/>
      <c r="DD2026" s="3"/>
      <c r="DE2026" s="3"/>
      <c r="DF2026" s="3"/>
      <c r="DG2026" s="3"/>
      <c r="DH2026" s="3"/>
      <c r="DI2026" s="3"/>
      <c r="DJ2026" s="3"/>
      <c r="DK2026" s="3"/>
    </row>
    <row r="2027" spans="1:115" ht="49.5" customHeight="1">
      <c r="A2027" s="29">
        <v>51</v>
      </c>
      <c r="B2027" s="29"/>
      <c r="C2027" s="424" t="s">
        <v>8230</v>
      </c>
      <c r="D2027" s="29" t="s">
        <v>8231</v>
      </c>
      <c r="E2027" s="424" t="s">
        <v>8232</v>
      </c>
      <c r="F2027" s="324" t="s">
        <v>8233</v>
      </c>
      <c r="G2027" s="429" t="s">
        <v>8234</v>
      </c>
      <c r="H2027" s="436">
        <v>72000</v>
      </c>
      <c r="I2027" s="29">
        <v>0</v>
      </c>
      <c r="J2027" s="423">
        <v>0</v>
      </c>
      <c r="K2027" s="56" t="s">
        <v>8224</v>
      </c>
      <c r="L2027" s="4" t="s">
        <v>8235</v>
      </c>
      <c r="M2027" s="435" t="s">
        <v>8016</v>
      </c>
      <c r="N2027" s="419"/>
      <c r="O2027" s="372"/>
      <c r="P2027" s="372"/>
      <c r="Q2027" s="372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S2027" s="3"/>
      <c r="BT2027" s="3"/>
      <c r="BU2027" s="3"/>
      <c r="BV2027" s="3"/>
      <c r="BW2027" s="3"/>
      <c r="BX2027" s="3"/>
      <c r="BY2027" s="3"/>
      <c r="BZ2027" s="3"/>
      <c r="CA2027" s="3"/>
      <c r="CB2027" s="3"/>
      <c r="CC2027" s="3"/>
      <c r="CD2027" s="3"/>
      <c r="CE2027" s="3"/>
      <c r="CF2027" s="3"/>
      <c r="CG2027" s="3"/>
      <c r="CH2027" s="3"/>
      <c r="CI2027" s="3"/>
      <c r="CJ2027" s="3"/>
      <c r="CK2027" s="3"/>
      <c r="CL2027" s="3"/>
      <c r="CM2027" s="3"/>
      <c r="CN2027" s="3"/>
      <c r="CO2027" s="3"/>
      <c r="CP2027" s="3"/>
      <c r="CQ2027" s="3"/>
      <c r="CR2027" s="3"/>
      <c r="CS2027" s="3"/>
      <c r="CT2027" s="3"/>
      <c r="CU2027" s="3"/>
      <c r="CV2027" s="3"/>
      <c r="CW2027" s="3"/>
      <c r="CX2027" s="3"/>
      <c r="CY2027" s="3"/>
      <c r="CZ2027" s="3"/>
      <c r="DA2027" s="3"/>
      <c r="DB2027" s="3"/>
      <c r="DC2027" s="3"/>
      <c r="DD2027" s="3"/>
      <c r="DE2027" s="3"/>
      <c r="DF2027" s="3"/>
      <c r="DG2027" s="3"/>
      <c r="DH2027" s="3"/>
      <c r="DI2027" s="3"/>
      <c r="DJ2027" s="3"/>
      <c r="DK2027" s="3"/>
    </row>
    <row r="2028" spans="1:115" ht="49.5" customHeight="1">
      <c r="A2028" s="29">
        <v>52</v>
      </c>
      <c r="B2028" s="29"/>
      <c r="C2028" s="424" t="s">
        <v>8236</v>
      </c>
      <c r="D2028" s="29" t="s">
        <v>8045</v>
      </c>
      <c r="E2028" s="424" t="s">
        <v>8237</v>
      </c>
      <c r="F2028" s="324" t="s">
        <v>8238</v>
      </c>
      <c r="G2028" s="429" t="s">
        <v>8014</v>
      </c>
      <c r="H2028" s="436">
        <v>200</v>
      </c>
      <c r="I2028" s="29">
        <v>0</v>
      </c>
      <c r="J2028" s="423">
        <v>0</v>
      </c>
      <c r="K2028" s="56" t="s">
        <v>8239</v>
      </c>
      <c r="L2028" s="4" t="s">
        <v>8240</v>
      </c>
      <c r="M2028" s="435" t="s">
        <v>8016</v>
      </c>
      <c r="N2028" s="419"/>
      <c r="O2028" s="372"/>
      <c r="P2028" s="372"/>
      <c r="Q2028" s="372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S2028" s="3"/>
      <c r="BT2028" s="3"/>
      <c r="BU2028" s="3"/>
      <c r="BV2028" s="3"/>
      <c r="BW2028" s="3"/>
      <c r="BX2028" s="3"/>
      <c r="BY2028" s="3"/>
      <c r="BZ2028" s="3"/>
      <c r="CA2028" s="3"/>
      <c r="CB2028" s="3"/>
      <c r="CC2028" s="3"/>
      <c r="CD2028" s="3"/>
      <c r="CE2028" s="3"/>
      <c r="CF2028" s="3"/>
      <c r="CG2028" s="3"/>
      <c r="CH2028" s="3"/>
      <c r="CI2028" s="3"/>
      <c r="CJ2028" s="3"/>
      <c r="CK2028" s="3"/>
      <c r="CL2028" s="3"/>
      <c r="CM2028" s="3"/>
      <c r="CN2028" s="3"/>
      <c r="CO2028" s="3"/>
      <c r="CP2028" s="3"/>
      <c r="CQ2028" s="3"/>
      <c r="CR2028" s="3"/>
      <c r="CS2028" s="3"/>
      <c r="CT2028" s="3"/>
      <c r="CU2028" s="3"/>
      <c r="CV2028" s="3"/>
      <c r="CW2028" s="3"/>
      <c r="CX2028" s="3"/>
      <c r="CY2028" s="3"/>
      <c r="CZ2028" s="3"/>
      <c r="DA2028" s="3"/>
      <c r="DB2028" s="3"/>
      <c r="DC2028" s="3"/>
      <c r="DD2028" s="3"/>
      <c r="DE2028" s="3"/>
      <c r="DF2028" s="3"/>
      <c r="DG2028" s="3"/>
      <c r="DH2028" s="3"/>
      <c r="DI2028" s="3"/>
      <c r="DJ2028" s="3"/>
      <c r="DK2028" s="3"/>
    </row>
    <row r="2029" spans="1:115" ht="49.5" customHeight="1">
      <c r="A2029" s="29">
        <v>53</v>
      </c>
      <c r="B2029" s="29"/>
      <c r="C2029" s="424" t="s">
        <v>8241</v>
      </c>
      <c r="D2029" s="29" t="s">
        <v>8011</v>
      </c>
      <c r="E2029" s="424" t="s">
        <v>8242</v>
      </c>
      <c r="F2029" s="324" t="s">
        <v>8243</v>
      </c>
      <c r="G2029" s="429" t="s">
        <v>8014</v>
      </c>
      <c r="H2029" s="436">
        <v>2805.8</v>
      </c>
      <c r="I2029" s="29">
        <v>0</v>
      </c>
      <c r="J2029" s="423">
        <v>0</v>
      </c>
      <c r="K2029" s="56">
        <v>43625</v>
      </c>
      <c r="L2029" s="4" t="s">
        <v>8244</v>
      </c>
      <c r="M2029" s="435" t="s">
        <v>8016</v>
      </c>
      <c r="N2029" s="419"/>
      <c r="O2029" s="372"/>
      <c r="P2029" s="372"/>
      <c r="Q2029" s="372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S2029" s="3"/>
      <c r="BT2029" s="3"/>
      <c r="BU2029" s="3"/>
      <c r="BV2029" s="3"/>
      <c r="BW2029" s="3"/>
      <c r="BX2029" s="3"/>
      <c r="BY2029" s="3"/>
      <c r="BZ2029" s="3"/>
      <c r="CA2029" s="3"/>
      <c r="CB2029" s="3"/>
      <c r="CC2029" s="3"/>
      <c r="CD2029" s="3"/>
      <c r="CE2029" s="3"/>
      <c r="CF2029" s="3"/>
      <c r="CG2029" s="3"/>
      <c r="CH2029" s="3"/>
      <c r="CI2029" s="3"/>
      <c r="CJ2029" s="3"/>
      <c r="CK2029" s="3"/>
      <c r="CL2029" s="3"/>
      <c r="CM2029" s="3"/>
      <c r="CN2029" s="3"/>
      <c r="CO2029" s="3"/>
      <c r="CP2029" s="3"/>
      <c r="CQ2029" s="3"/>
      <c r="CR2029" s="3"/>
      <c r="CS2029" s="3"/>
      <c r="CT2029" s="3"/>
      <c r="CU2029" s="3"/>
      <c r="CV2029" s="3"/>
      <c r="CW2029" s="3"/>
      <c r="CX2029" s="3"/>
      <c r="CY2029" s="3"/>
      <c r="CZ2029" s="3"/>
      <c r="DA2029" s="3"/>
      <c r="DB2029" s="3"/>
      <c r="DC2029" s="3"/>
      <c r="DD2029" s="3"/>
      <c r="DE2029" s="3"/>
      <c r="DF2029" s="3"/>
      <c r="DG2029" s="3"/>
      <c r="DH2029" s="3"/>
      <c r="DI2029" s="3"/>
      <c r="DJ2029" s="3"/>
      <c r="DK2029" s="3"/>
    </row>
    <row r="2030" spans="1:115" ht="49.5" customHeight="1">
      <c r="A2030" s="29">
        <v>54</v>
      </c>
      <c r="B2030" s="29"/>
      <c r="C2030" s="424" t="s">
        <v>8245</v>
      </c>
      <c r="D2030" s="29" t="s">
        <v>8064</v>
      </c>
      <c r="E2030" s="424" t="s">
        <v>8246</v>
      </c>
      <c r="F2030" s="324" t="s">
        <v>8247</v>
      </c>
      <c r="G2030" s="424" t="s">
        <v>8014</v>
      </c>
      <c r="H2030" s="436">
        <v>20030</v>
      </c>
      <c r="I2030" s="29">
        <v>0</v>
      </c>
      <c r="J2030" s="423">
        <v>0</v>
      </c>
      <c r="K2030" s="56">
        <v>43747</v>
      </c>
      <c r="L2030" s="4" t="s">
        <v>8248</v>
      </c>
      <c r="M2030" s="426" t="s">
        <v>8016</v>
      </c>
      <c r="N2030" s="419"/>
      <c r="O2030" s="372"/>
      <c r="P2030" s="372"/>
      <c r="Q2030" s="372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S2030" s="3"/>
      <c r="BT2030" s="3"/>
      <c r="BU2030" s="3"/>
      <c r="BV2030" s="3"/>
      <c r="BW2030" s="3"/>
      <c r="BX2030" s="3"/>
      <c r="BY2030" s="3"/>
      <c r="BZ2030" s="3"/>
      <c r="CA2030" s="3"/>
      <c r="CB2030" s="3"/>
      <c r="CC2030" s="3"/>
      <c r="CD2030" s="3"/>
      <c r="CE2030" s="3"/>
      <c r="CF2030" s="3"/>
      <c r="CG2030" s="3"/>
      <c r="CH2030" s="3"/>
      <c r="CI2030" s="3"/>
      <c r="CJ2030" s="3"/>
      <c r="CK2030" s="3"/>
      <c r="CL2030" s="3"/>
      <c r="CM2030" s="3"/>
      <c r="CN2030" s="3"/>
      <c r="CO2030" s="3"/>
      <c r="CP2030" s="3"/>
      <c r="CQ2030" s="3"/>
      <c r="CR2030" s="3"/>
      <c r="CS2030" s="3"/>
      <c r="CT2030" s="3"/>
      <c r="CU2030" s="3"/>
      <c r="CV2030" s="3"/>
      <c r="CW2030" s="3"/>
      <c r="CX2030" s="3"/>
      <c r="CY2030" s="3"/>
      <c r="CZ2030" s="3"/>
      <c r="DA2030" s="3"/>
      <c r="DB2030" s="3"/>
      <c r="DC2030" s="3"/>
      <c r="DD2030" s="3"/>
      <c r="DE2030" s="3"/>
      <c r="DF2030" s="3"/>
      <c r="DG2030" s="3"/>
      <c r="DH2030" s="3"/>
      <c r="DI2030" s="3"/>
      <c r="DJ2030" s="3"/>
      <c r="DK2030" s="3"/>
    </row>
    <row r="2031" spans="1:115" ht="49.5" customHeight="1">
      <c r="A2031" s="29">
        <v>55</v>
      </c>
      <c r="B2031" s="29"/>
      <c r="C2031" s="424" t="s">
        <v>8249</v>
      </c>
      <c r="D2031" s="29" t="s">
        <v>8181</v>
      </c>
      <c r="E2031" s="424" t="s">
        <v>8250</v>
      </c>
      <c r="F2031" s="324" t="s">
        <v>8251</v>
      </c>
      <c r="G2031" s="424" t="s">
        <v>8014</v>
      </c>
      <c r="H2031" s="436">
        <v>33200</v>
      </c>
      <c r="I2031" s="29">
        <v>0</v>
      </c>
      <c r="J2031" s="423">
        <v>0</v>
      </c>
      <c r="K2031" s="56">
        <v>43778</v>
      </c>
      <c r="L2031" s="4" t="s">
        <v>8252</v>
      </c>
      <c r="M2031" s="426" t="s">
        <v>8016</v>
      </c>
      <c r="N2031" s="419"/>
      <c r="O2031" s="372"/>
      <c r="P2031" s="372"/>
      <c r="Q2031" s="372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S2031" s="3"/>
      <c r="BT2031" s="3"/>
      <c r="BU2031" s="3"/>
      <c r="BV2031" s="3"/>
      <c r="BW2031" s="3"/>
      <c r="BX2031" s="3"/>
      <c r="BY2031" s="3"/>
      <c r="BZ2031" s="3"/>
      <c r="CA2031" s="3"/>
      <c r="CB2031" s="3"/>
      <c r="CC2031" s="3"/>
      <c r="CD2031" s="3"/>
      <c r="CE2031" s="3"/>
      <c r="CF2031" s="3"/>
      <c r="CG2031" s="3"/>
      <c r="CH2031" s="3"/>
      <c r="CI2031" s="3"/>
      <c r="CJ2031" s="3"/>
      <c r="CK2031" s="3"/>
      <c r="CL2031" s="3"/>
      <c r="CM2031" s="3"/>
      <c r="CN2031" s="3"/>
      <c r="CO2031" s="3"/>
      <c r="CP2031" s="3"/>
      <c r="CQ2031" s="3"/>
      <c r="CR2031" s="3"/>
      <c r="CS2031" s="3"/>
      <c r="CT2031" s="3"/>
      <c r="CU2031" s="3"/>
      <c r="CV2031" s="3"/>
      <c r="CW2031" s="3"/>
      <c r="CX2031" s="3"/>
      <c r="CY2031" s="3"/>
      <c r="CZ2031" s="3"/>
      <c r="DA2031" s="3"/>
      <c r="DB2031" s="3"/>
      <c r="DC2031" s="3"/>
      <c r="DD2031" s="3"/>
      <c r="DE2031" s="3"/>
      <c r="DF2031" s="3"/>
      <c r="DG2031" s="3"/>
      <c r="DH2031" s="3"/>
      <c r="DI2031" s="3"/>
      <c r="DJ2031" s="3"/>
      <c r="DK2031" s="3"/>
    </row>
    <row r="2032" spans="1:115" ht="49.5" customHeight="1">
      <c r="A2032" s="29">
        <v>56</v>
      </c>
      <c r="B2032" s="29"/>
      <c r="C2032" s="424" t="s">
        <v>8253</v>
      </c>
      <c r="D2032" s="29" t="s">
        <v>8064</v>
      </c>
      <c r="E2032" s="424" t="s">
        <v>8254</v>
      </c>
      <c r="F2032" s="324" t="s">
        <v>8255</v>
      </c>
      <c r="G2032" s="424" t="s">
        <v>8014</v>
      </c>
      <c r="H2032" s="436">
        <v>10200</v>
      </c>
      <c r="I2032" s="29">
        <v>0</v>
      </c>
      <c r="J2032" s="423">
        <v>0</v>
      </c>
      <c r="K2032" s="56" t="s">
        <v>8256</v>
      </c>
      <c r="L2032" s="4" t="s">
        <v>8257</v>
      </c>
      <c r="M2032" s="426" t="s">
        <v>8016</v>
      </c>
      <c r="N2032" s="419"/>
      <c r="O2032" s="372"/>
      <c r="P2032" s="372"/>
      <c r="Q2032" s="372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S2032" s="3"/>
      <c r="BT2032" s="3"/>
      <c r="BU2032" s="3"/>
      <c r="BV2032" s="3"/>
      <c r="BW2032" s="3"/>
      <c r="BX2032" s="3"/>
      <c r="BY2032" s="3"/>
      <c r="BZ2032" s="3"/>
      <c r="CA2032" s="3"/>
      <c r="CB2032" s="3"/>
      <c r="CC2032" s="3"/>
      <c r="CD2032" s="3"/>
      <c r="CE2032" s="3"/>
      <c r="CF2032" s="3"/>
      <c r="CG2032" s="3"/>
      <c r="CH2032" s="3"/>
      <c r="CI2032" s="3"/>
      <c r="CJ2032" s="3"/>
      <c r="CK2032" s="3"/>
      <c r="CL2032" s="3"/>
      <c r="CM2032" s="3"/>
      <c r="CN2032" s="3"/>
      <c r="CO2032" s="3"/>
      <c r="CP2032" s="3"/>
      <c r="CQ2032" s="3"/>
      <c r="CR2032" s="3"/>
      <c r="CS2032" s="3"/>
      <c r="CT2032" s="3"/>
      <c r="CU2032" s="3"/>
      <c r="CV2032" s="3"/>
      <c r="CW2032" s="3"/>
      <c r="CX2032" s="3"/>
      <c r="CY2032" s="3"/>
      <c r="CZ2032" s="3"/>
      <c r="DA2032" s="3"/>
      <c r="DB2032" s="3"/>
      <c r="DC2032" s="3"/>
      <c r="DD2032" s="3"/>
      <c r="DE2032" s="3"/>
      <c r="DF2032" s="3"/>
      <c r="DG2032" s="3"/>
      <c r="DH2032" s="3"/>
      <c r="DI2032" s="3"/>
      <c r="DJ2032" s="3"/>
      <c r="DK2032" s="3"/>
    </row>
    <row r="2033" spans="1:115" ht="49.5" customHeight="1">
      <c r="A2033" s="29">
        <v>57</v>
      </c>
      <c r="B2033" s="29"/>
      <c r="C2033" s="424" t="s">
        <v>8258</v>
      </c>
      <c r="D2033" s="29" t="s">
        <v>8028</v>
      </c>
      <c r="E2033" s="424" t="s">
        <v>8259</v>
      </c>
      <c r="F2033" s="324" t="s">
        <v>8260</v>
      </c>
      <c r="G2033" s="424" t="s">
        <v>8014</v>
      </c>
      <c r="H2033" s="436">
        <v>10200</v>
      </c>
      <c r="I2033" s="29">
        <v>0</v>
      </c>
      <c r="J2033" s="423">
        <v>0</v>
      </c>
      <c r="K2033" s="56">
        <v>43747</v>
      </c>
      <c r="L2033" s="4" t="s">
        <v>8261</v>
      </c>
      <c r="M2033" s="426" t="s">
        <v>8016</v>
      </c>
      <c r="N2033" s="419"/>
      <c r="O2033" s="372"/>
      <c r="P2033" s="372"/>
      <c r="Q2033" s="372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S2033" s="3"/>
      <c r="BT2033" s="3"/>
      <c r="BU2033" s="3"/>
      <c r="BV2033" s="3"/>
      <c r="BW2033" s="3"/>
      <c r="BX2033" s="3"/>
      <c r="BY2033" s="3"/>
      <c r="BZ2033" s="3"/>
      <c r="CA2033" s="3"/>
      <c r="CB2033" s="3"/>
      <c r="CC2033" s="3"/>
      <c r="CD2033" s="3"/>
      <c r="CE2033" s="3"/>
      <c r="CF2033" s="3"/>
      <c r="CG2033" s="3"/>
      <c r="CH2033" s="3"/>
      <c r="CI2033" s="3"/>
      <c r="CJ2033" s="3"/>
      <c r="CK2033" s="3"/>
      <c r="CL2033" s="3"/>
      <c r="CM2033" s="3"/>
      <c r="CN2033" s="3"/>
      <c r="CO2033" s="3"/>
      <c r="CP2033" s="3"/>
      <c r="CQ2033" s="3"/>
      <c r="CR2033" s="3"/>
      <c r="CS2033" s="3"/>
      <c r="CT2033" s="3"/>
      <c r="CU2033" s="3"/>
      <c r="CV2033" s="3"/>
      <c r="CW2033" s="3"/>
      <c r="CX2033" s="3"/>
      <c r="CY2033" s="3"/>
      <c r="CZ2033" s="3"/>
      <c r="DA2033" s="3"/>
      <c r="DB2033" s="3"/>
      <c r="DC2033" s="3"/>
      <c r="DD2033" s="3"/>
      <c r="DE2033" s="3"/>
      <c r="DF2033" s="3"/>
      <c r="DG2033" s="3"/>
      <c r="DH2033" s="3"/>
      <c r="DI2033" s="3"/>
      <c r="DJ2033" s="3"/>
      <c r="DK2033" s="3"/>
    </row>
    <row r="2034" spans="1:115" ht="49.5" customHeight="1">
      <c r="A2034" s="29">
        <v>58</v>
      </c>
      <c r="B2034" s="29"/>
      <c r="C2034" s="424" t="s">
        <v>8262</v>
      </c>
      <c r="D2034" s="29" t="s">
        <v>8064</v>
      </c>
      <c r="E2034" s="424" t="s">
        <v>8246</v>
      </c>
      <c r="F2034" s="324" t="s">
        <v>8263</v>
      </c>
      <c r="G2034" s="424" t="s">
        <v>8014</v>
      </c>
      <c r="H2034" s="436">
        <v>9900</v>
      </c>
      <c r="I2034" s="29">
        <v>0</v>
      </c>
      <c r="J2034" s="423">
        <v>0</v>
      </c>
      <c r="K2034" s="56" t="s">
        <v>8264</v>
      </c>
      <c r="L2034" s="4" t="s">
        <v>8265</v>
      </c>
      <c r="M2034" s="426" t="s">
        <v>8016</v>
      </c>
      <c r="N2034" s="419"/>
      <c r="O2034" s="372"/>
      <c r="P2034" s="372"/>
      <c r="Q2034" s="372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S2034" s="3"/>
      <c r="BT2034" s="3"/>
      <c r="BU2034" s="3"/>
      <c r="BV2034" s="3"/>
      <c r="BW2034" s="3"/>
      <c r="BX2034" s="3"/>
      <c r="BY2034" s="3"/>
      <c r="BZ2034" s="3"/>
      <c r="CA2034" s="3"/>
      <c r="CB2034" s="3"/>
      <c r="CC2034" s="3"/>
      <c r="CD2034" s="3"/>
      <c r="CE2034" s="3"/>
      <c r="CF2034" s="3"/>
      <c r="CG2034" s="3"/>
      <c r="CH2034" s="3"/>
      <c r="CI2034" s="3"/>
      <c r="CJ2034" s="3"/>
      <c r="CK2034" s="3"/>
      <c r="CL2034" s="3"/>
      <c r="CM2034" s="3"/>
      <c r="CN2034" s="3"/>
      <c r="CO2034" s="3"/>
      <c r="CP2034" s="3"/>
      <c r="CQ2034" s="3"/>
      <c r="CR2034" s="3"/>
      <c r="CS2034" s="3"/>
      <c r="CT2034" s="3"/>
      <c r="CU2034" s="3"/>
      <c r="CV2034" s="3"/>
      <c r="CW2034" s="3"/>
      <c r="CX2034" s="3"/>
      <c r="CY2034" s="3"/>
      <c r="CZ2034" s="3"/>
      <c r="DA2034" s="3"/>
      <c r="DB2034" s="3"/>
      <c r="DC2034" s="3"/>
      <c r="DD2034" s="3"/>
      <c r="DE2034" s="3"/>
      <c r="DF2034" s="3"/>
      <c r="DG2034" s="3"/>
      <c r="DH2034" s="3"/>
      <c r="DI2034" s="3"/>
      <c r="DJ2034" s="3"/>
      <c r="DK2034" s="3"/>
    </row>
    <row r="2035" spans="1:115" ht="49.5" customHeight="1">
      <c r="A2035" s="29">
        <v>59</v>
      </c>
      <c r="B2035" s="29"/>
      <c r="C2035" s="424" t="s">
        <v>8266</v>
      </c>
      <c r="D2035" s="29" t="s">
        <v>8132</v>
      </c>
      <c r="E2035" s="424" t="s">
        <v>8267</v>
      </c>
      <c r="F2035" s="324" t="s">
        <v>8268</v>
      </c>
      <c r="G2035" s="424" t="s">
        <v>8014</v>
      </c>
      <c r="H2035" s="436">
        <v>2200</v>
      </c>
      <c r="I2035" s="29">
        <v>0</v>
      </c>
      <c r="J2035" s="423">
        <v>0</v>
      </c>
      <c r="K2035" s="56" t="s">
        <v>8264</v>
      </c>
      <c r="L2035" s="4" t="s">
        <v>8269</v>
      </c>
      <c r="M2035" s="426" t="s">
        <v>8016</v>
      </c>
      <c r="N2035" s="419"/>
      <c r="O2035" s="372"/>
      <c r="P2035" s="372"/>
      <c r="Q2035" s="372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S2035" s="3"/>
      <c r="BT2035" s="3"/>
      <c r="BU2035" s="3"/>
      <c r="BV2035" s="3"/>
      <c r="BW2035" s="3"/>
      <c r="BX2035" s="3"/>
      <c r="BY2035" s="3"/>
      <c r="BZ2035" s="3"/>
      <c r="CA2035" s="3"/>
      <c r="CB2035" s="3"/>
      <c r="CC2035" s="3"/>
      <c r="CD2035" s="3"/>
      <c r="CE2035" s="3"/>
      <c r="CF2035" s="3"/>
      <c r="CG2035" s="3"/>
      <c r="CH2035" s="3"/>
      <c r="CI2035" s="3"/>
      <c r="CJ2035" s="3"/>
      <c r="CK2035" s="3"/>
      <c r="CL2035" s="3"/>
      <c r="CM2035" s="3"/>
      <c r="CN2035" s="3"/>
      <c r="CO2035" s="3"/>
      <c r="CP2035" s="3"/>
      <c r="CQ2035" s="3"/>
      <c r="CR2035" s="3"/>
      <c r="CS2035" s="3"/>
      <c r="CT2035" s="3"/>
      <c r="CU2035" s="3"/>
      <c r="CV2035" s="3"/>
      <c r="CW2035" s="3"/>
      <c r="CX2035" s="3"/>
      <c r="CY2035" s="3"/>
      <c r="CZ2035" s="3"/>
      <c r="DA2035" s="3"/>
      <c r="DB2035" s="3"/>
      <c r="DC2035" s="3"/>
      <c r="DD2035" s="3"/>
      <c r="DE2035" s="3"/>
      <c r="DF2035" s="3"/>
      <c r="DG2035" s="3"/>
      <c r="DH2035" s="3"/>
      <c r="DI2035" s="3"/>
      <c r="DJ2035" s="3"/>
      <c r="DK2035" s="3"/>
    </row>
    <row r="2036" spans="1:115" ht="49.5" customHeight="1">
      <c r="A2036" s="29">
        <v>60</v>
      </c>
      <c r="B2036" s="29"/>
      <c r="C2036" s="424" t="s">
        <v>8270</v>
      </c>
      <c r="D2036" s="29" t="s">
        <v>8132</v>
      </c>
      <c r="E2036" s="424" t="s">
        <v>8271</v>
      </c>
      <c r="F2036" s="324" t="s">
        <v>8272</v>
      </c>
      <c r="G2036" s="424" t="s">
        <v>8014</v>
      </c>
      <c r="H2036" s="436">
        <v>7818.65</v>
      </c>
      <c r="I2036" s="29">
        <v>0</v>
      </c>
      <c r="J2036" s="423">
        <v>0</v>
      </c>
      <c r="K2036" s="56" t="s">
        <v>8264</v>
      </c>
      <c r="L2036" s="4" t="s">
        <v>8273</v>
      </c>
      <c r="M2036" s="426" t="s">
        <v>8016</v>
      </c>
      <c r="N2036" s="419"/>
      <c r="O2036" s="372"/>
      <c r="P2036" s="372"/>
      <c r="Q2036" s="372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S2036" s="3"/>
      <c r="BT2036" s="3"/>
      <c r="BU2036" s="3"/>
      <c r="BV2036" s="3"/>
      <c r="BW2036" s="3"/>
      <c r="BX2036" s="3"/>
      <c r="BY2036" s="3"/>
      <c r="BZ2036" s="3"/>
      <c r="CA2036" s="3"/>
      <c r="CB2036" s="3"/>
      <c r="CC2036" s="3"/>
      <c r="CD2036" s="3"/>
      <c r="CE2036" s="3"/>
      <c r="CF2036" s="3"/>
      <c r="CG2036" s="3"/>
      <c r="CH2036" s="3"/>
      <c r="CI2036" s="3"/>
      <c r="CJ2036" s="3"/>
      <c r="CK2036" s="3"/>
      <c r="CL2036" s="3"/>
      <c r="CM2036" s="3"/>
      <c r="CN2036" s="3"/>
      <c r="CO2036" s="3"/>
      <c r="CP2036" s="3"/>
      <c r="CQ2036" s="3"/>
      <c r="CR2036" s="3"/>
      <c r="CS2036" s="3"/>
      <c r="CT2036" s="3"/>
      <c r="CU2036" s="3"/>
      <c r="CV2036" s="3"/>
      <c r="CW2036" s="3"/>
      <c r="CX2036" s="3"/>
      <c r="CY2036" s="3"/>
      <c r="CZ2036" s="3"/>
      <c r="DA2036" s="3"/>
      <c r="DB2036" s="3"/>
      <c r="DC2036" s="3"/>
      <c r="DD2036" s="3"/>
      <c r="DE2036" s="3"/>
      <c r="DF2036" s="3"/>
      <c r="DG2036" s="3"/>
      <c r="DH2036" s="3"/>
      <c r="DI2036" s="3"/>
      <c r="DJ2036" s="3"/>
      <c r="DK2036" s="3"/>
    </row>
    <row r="2037" spans="1:115" ht="59.25" customHeight="1">
      <c r="A2037" s="29">
        <v>61</v>
      </c>
      <c r="B2037" s="29"/>
      <c r="C2037" s="424" t="s">
        <v>8274</v>
      </c>
      <c r="D2037" s="29" t="s">
        <v>2550</v>
      </c>
      <c r="E2037" s="424" t="s">
        <v>8275</v>
      </c>
      <c r="F2037" s="324" t="s">
        <v>8276</v>
      </c>
      <c r="G2037" s="424" t="s">
        <v>8014</v>
      </c>
      <c r="H2037" s="425">
        <v>5400</v>
      </c>
      <c r="I2037" s="29">
        <v>0</v>
      </c>
      <c r="J2037" s="423">
        <v>0</v>
      </c>
      <c r="K2037" s="29" t="s">
        <v>6030</v>
      </c>
      <c r="L2037" s="4" t="s">
        <v>8277</v>
      </c>
      <c r="M2037" s="426" t="s">
        <v>8016</v>
      </c>
      <c r="N2037" s="419"/>
      <c r="O2037" s="372"/>
      <c r="P2037" s="372"/>
      <c r="Q2037" s="372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S2037" s="3"/>
      <c r="BT2037" s="3"/>
      <c r="BU2037" s="3"/>
      <c r="BV2037" s="3"/>
      <c r="BW2037" s="3"/>
      <c r="BX2037" s="3"/>
      <c r="BY2037" s="3"/>
      <c r="BZ2037" s="3"/>
      <c r="CA2037" s="3"/>
      <c r="CB2037" s="3"/>
      <c r="CC2037" s="3"/>
      <c r="CD2037" s="3"/>
      <c r="CE2037" s="3"/>
      <c r="CF2037" s="3"/>
      <c r="CG2037" s="3"/>
      <c r="CH2037" s="3"/>
      <c r="CI2037" s="3"/>
      <c r="CJ2037" s="3"/>
      <c r="CK2037" s="3"/>
      <c r="CL2037" s="3"/>
      <c r="CM2037" s="3"/>
      <c r="CN2037" s="3"/>
      <c r="CO2037" s="3"/>
      <c r="CP2037" s="3"/>
      <c r="CQ2037" s="3"/>
      <c r="CR2037" s="3"/>
      <c r="CS2037" s="3"/>
      <c r="CT2037" s="3"/>
      <c r="CU2037" s="3"/>
      <c r="CV2037" s="3"/>
      <c r="CW2037" s="3"/>
      <c r="CX2037" s="3"/>
      <c r="CY2037" s="3"/>
      <c r="CZ2037" s="3"/>
      <c r="DA2037" s="3"/>
      <c r="DB2037" s="3"/>
      <c r="DC2037" s="3"/>
      <c r="DD2037" s="3"/>
      <c r="DE2037" s="3"/>
      <c r="DF2037" s="3"/>
      <c r="DG2037" s="3"/>
      <c r="DH2037" s="3"/>
      <c r="DI2037" s="3"/>
      <c r="DJ2037" s="3"/>
      <c r="DK2037" s="3"/>
    </row>
    <row r="2038" spans="1:115" ht="49.5" customHeight="1">
      <c r="A2038" s="29">
        <v>62</v>
      </c>
      <c r="B2038" s="29"/>
      <c r="C2038" s="424" t="s">
        <v>8278</v>
      </c>
      <c r="D2038" s="437" t="s">
        <v>8279</v>
      </c>
      <c r="E2038" s="424" t="s">
        <v>8280</v>
      </c>
      <c r="F2038" s="324" t="s">
        <v>8281</v>
      </c>
      <c r="G2038" s="424" t="s">
        <v>8282</v>
      </c>
      <c r="H2038" s="425">
        <v>54506.5</v>
      </c>
      <c r="I2038" s="29">
        <v>0</v>
      </c>
      <c r="J2038" s="29">
        <v>0</v>
      </c>
      <c r="K2038" s="29" t="s">
        <v>8283</v>
      </c>
      <c r="L2038" s="4" t="s">
        <v>8284</v>
      </c>
      <c r="M2038" s="424" t="s">
        <v>8285</v>
      </c>
      <c r="N2038" s="419"/>
      <c r="O2038" s="372"/>
      <c r="P2038" s="372"/>
      <c r="Q2038" s="372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S2038" s="3"/>
      <c r="BT2038" s="3"/>
      <c r="BU2038" s="3"/>
      <c r="BV2038" s="3"/>
      <c r="BW2038" s="3"/>
      <c r="BX2038" s="3"/>
      <c r="BY2038" s="3"/>
      <c r="BZ2038" s="3"/>
      <c r="CA2038" s="3"/>
      <c r="CB2038" s="3"/>
      <c r="CC2038" s="3"/>
      <c r="CD2038" s="3"/>
      <c r="CE2038" s="3"/>
      <c r="CF2038" s="3"/>
      <c r="CG2038" s="3"/>
      <c r="CH2038" s="3"/>
      <c r="CI2038" s="3"/>
      <c r="CJ2038" s="3"/>
      <c r="CK2038" s="3"/>
      <c r="CL2038" s="3"/>
      <c r="CM2038" s="3"/>
      <c r="CN2038" s="3"/>
      <c r="CO2038" s="3"/>
      <c r="CP2038" s="3"/>
      <c r="CQ2038" s="3"/>
      <c r="CR2038" s="3"/>
      <c r="CS2038" s="3"/>
      <c r="CT2038" s="3"/>
      <c r="CU2038" s="3"/>
      <c r="CV2038" s="3"/>
      <c r="CW2038" s="3"/>
      <c r="CX2038" s="3"/>
      <c r="CY2038" s="3"/>
      <c r="CZ2038" s="3"/>
      <c r="DA2038" s="3"/>
      <c r="DB2038" s="3"/>
      <c r="DC2038" s="3"/>
      <c r="DD2038" s="3"/>
      <c r="DE2038" s="3"/>
      <c r="DF2038" s="3"/>
      <c r="DG2038" s="3"/>
      <c r="DH2038" s="3"/>
      <c r="DI2038" s="3"/>
      <c r="DJ2038" s="3"/>
      <c r="DK2038" s="3"/>
    </row>
    <row r="2039" spans="1:115" ht="49.5" customHeight="1">
      <c r="A2039" s="29">
        <v>63</v>
      </c>
      <c r="B2039" s="29"/>
      <c r="C2039" s="424" t="s">
        <v>8286</v>
      </c>
      <c r="D2039" s="437" t="s">
        <v>8287</v>
      </c>
      <c r="E2039" s="424" t="s">
        <v>8288</v>
      </c>
      <c r="F2039" s="324" t="s">
        <v>8289</v>
      </c>
      <c r="G2039" s="424" t="s">
        <v>8014</v>
      </c>
      <c r="H2039" s="425">
        <v>12714.378</v>
      </c>
      <c r="I2039" s="29">
        <v>0</v>
      </c>
      <c r="J2039" s="29">
        <v>0</v>
      </c>
      <c r="K2039" s="29" t="s">
        <v>8290</v>
      </c>
      <c r="L2039" s="4" t="s">
        <v>8291</v>
      </c>
      <c r="M2039" s="424" t="s">
        <v>8285</v>
      </c>
      <c r="N2039" s="419"/>
      <c r="O2039" s="372"/>
      <c r="P2039" s="372"/>
      <c r="Q2039" s="372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S2039" s="3"/>
      <c r="BT2039" s="3"/>
      <c r="BU2039" s="3"/>
      <c r="BV2039" s="3"/>
      <c r="BW2039" s="3"/>
      <c r="BX2039" s="3"/>
      <c r="BY2039" s="3"/>
      <c r="BZ2039" s="3"/>
      <c r="CA2039" s="3"/>
      <c r="CB2039" s="3"/>
      <c r="CC2039" s="3"/>
      <c r="CD2039" s="3"/>
      <c r="CE2039" s="3"/>
      <c r="CF2039" s="3"/>
      <c r="CG2039" s="3"/>
      <c r="CH2039" s="3"/>
      <c r="CI2039" s="3"/>
      <c r="CJ2039" s="3"/>
      <c r="CK2039" s="3"/>
      <c r="CL2039" s="3"/>
      <c r="CM2039" s="3"/>
      <c r="CN2039" s="3"/>
      <c r="CO2039" s="3"/>
      <c r="CP2039" s="3"/>
      <c r="CQ2039" s="3"/>
      <c r="CR2039" s="3"/>
      <c r="CS2039" s="3"/>
      <c r="CT2039" s="3"/>
      <c r="CU2039" s="3"/>
      <c r="CV2039" s="3"/>
      <c r="CW2039" s="3"/>
      <c r="CX2039" s="3"/>
      <c r="CY2039" s="3"/>
      <c r="CZ2039" s="3"/>
      <c r="DA2039" s="3"/>
      <c r="DB2039" s="3"/>
      <c r="DC2039" s="3"/>
      <c r="DD2039" s="3"/>
      <c r="DE2039" s="3"/>
      <c r="DF2039" s="3"/>
      <c r="DG2039" s="3"/>
      <c r="DH2039" s="3"/>
      <c r="DI2039" s="3"/>
      <c r="DJ2039" s="3"/>
      <c r="DK2039" s="3"/>
    </row>
    <row r="2040" spans="1:115" ht="49.5" customHeight="1">
      <c r="A2040" s="29">
        <v>64</v>
      </c>
      <c r="B2040" s="29"/>
      <c r="C2040" s="424" t="s">
        <v>8292</v>
      </c>
      <c r="D2040" s="437" t="s">
        <v>8287</v>
      </c>
      <c r="E2040" s="424" t="s">
        <v>8293</v>
      </c>
      <c r="F2040" s="324" t="s">
        <v>8294</v>
      </c>
      <c r="G2040" s="424" t="s">
        <v>8014</v>
      </c>
      <c r="H2040" s="425">
        <v>12657</v>
      </c>
      <c r="I2040" s="29">
        <v>0</v>
      </c>
      <c r="J2040" s="29">
        <v>0</v>
      </c>
      <c r="K2040" s="29" t="s">
        <v>8290</v>
      </c>
      <c r="L2040" s="4" t="s">
        <v>8295</v>
      </c>
      <c r="M2040" s="424" t="s">
        <v>8285</v>
      </c>
      <c r="N2040" s="419"/>
      <c r="O2040" s="372"/>
      <c r="P2040" s="372"/>
      <c r="Q2040" s="372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S2040" s="3"/>
      <c r="BT2040" s="3"/>
      <c r="BU2040" s="3"/>
      <c r="BV2040" s="3"/>
      <c r="BW2040" s="3"/>
      <c r="BX2040" s="3"/>
      <c r="BY2040" s="3"/>
      <c r="BZ2040" s="3"/>
      <c r="CA2040" s="3"/>
      <c r="CB2040" s="3"/>
      <c r="CC2040" s="3"/>
      <c r="CD2040" s="3"/>
      <c r="CE2040" s="3"/>
      <c r="CF2040" s="3"/>
      <c r="CG2040" s="3"/>
      <c r="CH2040" s="3"/>
      <c r="CI2040" s="3"/>
      <c r="CJ2040" s="3"/>
      <c r="CK2040" s="3"/>
      <c r="CL2040" s="3"/>
      <c r="CM2040" s="3"/>
      <c r="CN2040" s="3"/>
      <c r="CO2040" s="3"/>
      <c r="CP2040" s="3"/>
      <c r="CQ2040" s="3"/>
      <c r="CR2040" s="3"/>
      <c r="CS2040" s="3"/>
      <c r="CT2040" s="3"/>
      <c r="CU2040" s="3"/>
      <c r="CV2040" s="3"/>
      <c r="CW2040" s="3"/>
      <c r="CX2040" s="3"/>
      <c r="CY2040" s="3"/>
      <c r="CZ2040" s="3"/>
      <c r="DA2040" s="3"/>
      <c r="DB2040" s="3"/>
      <c r="DC2040" s="3"/>
      <c r="DD2040" s="3"/>
      <c r="DE2040" s="3"/>
      <c r="DF2040" s="3"/>
      <c r="DG2040" s="3"/>
      <c r="DH2040" s="3"/>
      <c r="DI2040" s="3"/>
      <c r="DJ2040" s="3"/>
      <c r="DK2040" s="3"/>
    </row>
    <row r="2041" spans="1:115" ht="49.5" customHeight="1">
      <c r="A2041" s="29">
        <v>65</v>
      </c>
      <c r="B2041" s="29"/>
      <c r="C2041" s="424" t="s">
        <v>8296</v>
      </c>
      <c r="D2041" s="437" t="s">
        <v>8287</v>
      </c>
      <c r="E2041" s="424" t="s">
        <v>8297</v>
      </c>
      <c r="F2041" s="324" t="s">
        <v>8298</v>
      </c>
      <c r="G2041" s="424" t="s">
        <v>8014</v>
      </c>
      <c r="H2041" s="425">
        <v>123125.568</v>
      </c>
      <c r="I2041" s="29">
        <v>0</v>
      </c>
      <c r="J2041" s="29">
        <v>0</v>
      </c>
      <c r="K2041" s="56" t="s">
        <v>8299</v>
      </c>
      <c r="L2041" s="4" t="s">
        <v>8300</v>
      </c>
      <c r="M2041" s="424" t="s">
        <v>8285</v>
      </c>
      <c r="N2041" s="419"/>
      <c r="O2041" s="372"/>
      <c r="P2041" s="372"/>
      <c r="Q2041" s="372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S2041" s="3"/>
      <c r="BT2041" s="3"/>
      <c r="BU2041" s="3"/>
      <c r="BV2041" s="3"/>
      <c r="BW2041" s="3"/>
      <c r="BX2041" s="3"/>
      <c r="BY2041" s="3"/>
      <c r="BZ2041" s="3"/>
      <c r="CA2041" s="3"/>
      <c r="CB2041" s="3"/>
      <c r="CC2041" s="3"/>
      <c r="CD2041" s="3"/>
      <c r="CE2041" s="3"/>
      <c r="CF2041" s="3"/>
      <c r="CG2041" s="3"/>
      <c r="CH2041" s="3"/>
      <c r="CI2041" s="3"/>
      <c r="CJ2041" s="3"/>
      <c r="CK2041" s="3"/>
      <c r="CL2041" s="3"/>
      <c r="CM2041" s="3"/>
      <c r="CN2041" s="3"/>
      <c r="CO2041" s="3"/>
      <c r="CP2041" s="3"/>
      <c r="CQ2041" s="3"/>
      <c r="CR2041" s="3"/>
      <c r="CS2041" s="3"/>
      <c r="CT2041" s="3"/>
      <c r="CU2041" s="3"/>
      <c r="CV2041" s="3"/>
      <c r="CW2041" s="3"/>
      <c r="CX2041" s="3"/>
      <c r="CY2041" s="3"/>
      <c r="CZ2041" s="3"/>
      <c r="DA2041" s="3"/>
      <c r="DB2041" s="3"/>
      <c r="DC2041" s="3"/>
      <c r="DD2041" s="3"/>
      <c r="DE2041" s="3"/>
      <c r="DF2041" s="3"/>
      <c r="DG2041" s="3"/>
      <c r="DH2041" s="3"/>
      <c r="DI2041" s="3"/>
      <c r="DJ2041" s="3"/>
      <c r="DK2041" s="3"/>
    </row>
    <row r="2042" spans="1:115" ht="63" customHeight="1">
      <c r="A2042" s="29">
        <v>66</v>
      </c>
      <c r="B2042" s="29"/>
      <c r="C2042" s="424" t="s">
        <v>8301</v>
      </c>
      <c r="D2042" s="437" t="s">
        <v>8287</v>
      </c>
      <c r="E2042" s="424" t="s">
        <v>8302</v>
      </c>
      <c r="F2042" s="324" t="s">
        <v>8303</v>
      </c>
      <c r="G2042" s="424" t="s">
        <v>8014</v>
      </c>
      <c r="H2042" s="425">
        <v>200</v>
      </c>
      <c r="I2042" s="29">
        <v>0</v>
      </c>
      <c r="J2042" s="29">
        <v>0</v>
      </c>
      <c r="K2042" s="56">
        <v>43312</v>
      </c>
      <c r="L2042" s="4" t="s">
        <v>8304</v>
      </c>
      <c r="M2042" s="424" t="s">
        <v>8285</v>
      </c>
      <c r="N2042" s="419"/>
      <c r="O2042" s="372"/>
      <c r="P2042" s="372"/>
      <c r="Q2042" s="372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S2042" s="3"/>
      <c r="BT2042" s="3"/>
      <c r="BU2042" s="3"/>
      <c r="BV2042" s="3"/>
      <c r="BW2042" s="3"/>
      <c r="BX2042" s="3"/>
      <c r="BY2042" s="3"/>
      <c r="BZ2042" s="3"/>
      <c r="CA2042" s="3"/>
      <c r="CB2042" s="3"/>
      <c r="CC2042" s="3"/>
      <c r="CD2042" s="3"/>
      <c r="CE2042" s="3"/>
      <c r="CF2042" s="3"/>
      <c r="CG2042" s="3"/>
      <c r="CH2042" s="3"/>
      <c r="CI2042" s="3"/>
      <c r="CJ2042" s="3"/>
      <c r="CK2042" s="3"/>
      <c r="CL2042" s="3"/>
      <c r="CM2042" s="3"/>
      <c r="CN2042" s="3"/>
      <c r="CO2042" s="3"/>
      <c r="CP2042" s="3"/>
      <c r="CQ2042" s="3"/>
      <c r="CR2042" s="3"/>
      <c r="CS2042" s="3"/>
      <c r="CT2042" s="3"/>
      <c r="CU2042" s="3"/>
      <c r="CV2042" s="3"/>
      <c r="CW2042" s="3"/>
      <c r="CX2042" s="3"/>
      <c r="CY2042" s="3"/>
      <c r="CZ2042" s="3"/>
      <c r="DA2042" s="3"/>
      <c r="DB2042" s="3"/>
      <c r="DC2042" s="3"/>
      <c r="DD2042" s="3"/>
      <c r="DE2042" s="3"/>
      <c r="DF2042" s="3"/>
      <c r="DG2042" s="3"/>
      <c r="DH2042" s="3"/>
      <c r="DI2042" s="3"/>
      <c r="DJ2042" s="3"/>
      <c r="DK2042" s="3"/>
    </row>
    <row r="2043" spans="1:115" ht="47.25" customHeight="1">
      <c r="A2043" s="29">
        <v>67</v>
      </c>
      <c r="B2043" s="29"/>
      <c r="C2043" s="424" t="s">
        <v>8305</v>
      </c>
      <c r="D2043" s="437" t="s">
        <v>8306</v>
      </c>
      <c r="E2043" s="424" t="s">
        <v>8307</v>
      </c>
      <c r="F2043" s="324" t="s">
        <v>8308</v>
      </c>
      <c r="G2043" s="424" t="s">
        <v>8014</v>
      </c>
      <c r="H2043" s="425">
        <v>6402</v>
      </c>
      <c r="I2043" s="29">
        <v>0</v>
      </c>
      <c r="J2043" s="29">
        <v>0</v>
      </c>
      <c r="K2043" s="56" t="s">
        <v>8309</v>
      </c>
      <c r="L2043" s="4" t="s">
        <v>8310</v>
      </c>
      <c r="M2043" s="424" t="s">
        <v>8285</v>
      </c>
      <c r="N2043" s="419"/>
      <c r="O2043" s="372"/>
      <c r="P2043" s="372"/>
      <c r="Q2043" s="372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S2043" s="3"/>
      <c r="BT2043" s="3"/>
      <c r="BU2043" s="3"/>
      <c r="BV2043" s="3"/>
      <c r="BW2043" s="3"/>
      <c r="BX2043" s="3"/>
      <c r="BY2043" s="3"/>
      <c r="BZ2043" s="3"/>
      <c r="CA2043" s="3"/>
      <c r="CB2043" s="3"/>
      <c r="CC2043" s="3"/>
      <c r="CD2043" s="3"/>
      <c r="CE2043" s="3"/>
      <c r="CF2043" s="3"/>
      <c r="CG2043" s="3"/>
      <c r="CH2043" s="3"/>
      <c r="CI2043" s="3"/>
      <c r="CJ2043" s="3"/>
      <c r="CK2043" s="3"/>
      <c r="CL2043" s="3"/>
      <c r="CM2043" s="3"/>
      <c r="CN2043" s="3"/>
      <c r="CO2043" s="3"/>
      <c r="CP2043" s="3"/>
      <c r="CQ2043" s="3"/>
      <c r="CR2043" s="3"/>
      <c r="CS2043" s="3"/>
      <c r="CT2043" s="3"/>
      <c r="CU2043" s="3"/>
      <c r="CV2043" s="3"/>
      <c r="CW2043" s="3"/>
      <c r="CX2043" s="3"/>
      <c r="CY2043" s="3"/>
      <c r="CZ2043" s="3"/>
      <c r="DA2043" s="3"/>
      <c r="DB2043" s="3"/>
      <c r="DC2043" s="3"/>
      <c r="DD2043" s="3"/>
      <c r="DE2043" s="3"/>
      <c r="DF2043" s="3"/>
      <c r="DG2043" s="3"/>
      <c r="DH2043" s="3"/>
      <c r="DI2043" s="3"/>
      <c r="DJ2043" s="3"/>
      <c r="DK2043" s="3"/>
    </row>
    <row r="2044" spans="1:115" ht="47.25" customHeight="1">
      <c r="A2044" s="29">
        <v>68</v>
      </c>
      <c r="B2044" s="29"/>
      <c r="C2044" s="424" t="s">
        <v>8311</v>
      </c>
      <c r="D2044" s="437" t="s">
        <v>8306</v>
      </c>
      <c r="E2044" s="424" t="s">
        <v>8312</v>
      </c>
      <c r="F2044" s="324" t="s">
        <v>8313</v>
      </c>
      <c r="G2044" s="424" t="s">
        <v>8014</v>
      </c>
      <c r="H2044" s="425">
        <v>5200</v>
      </c>
      <c r="I2044" s="29">
        <v>0</v>
      </c>
      <c r="J2044" s="29">
        <v>0</v>
      </c>
      <c r="K2044" s="56">
        <v>43769</v>
      </c>
      <c r="L2044" s="4" t="s">
        <v>8314</v>
      </c>
      <c r="M2044" s="424" t="s">
        <v>8285</v>
      </c>
      <c r="N2044" s="419"/>
      <c r="O2044" s="372"/>
      <c r="P2044" s="372"/>
      <c r="Q2044" s="372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S2044" s="3"/>
      <c r="BT2044" s="3"/>
      <c r="BU2044" s="3"/>
      <c r="BV2044" s="3"/>
      <c r="BW2044" s="3"/>
      <c r="BX2044" s="3"/>
      <c r="BY2044" s="3"/>
      <c r="BZ2044" s="3"/>
      <c r="CA2044" s="3"/>
      <c r="CB2044" s="3"/>
      <c r="CC2044" s="3"/>
      <c r="CD2044" s="3"/>
      <c r="CE2044" s="3"/>
      <c r="CF2044" s="3"/>
      <c r="CG2044" s="3"/>
      <c r="CH2044" s="3"/>
      <c r="CI2044" s="3"/>
      <c r="CJ2044" s="3"/>
      <c r="CK2044" s="3"/>
      <c r="CL2044" s="3"/>
      <c r="CM2044" s="3"/>
      <c r="CN2044" s="3"/>
      <c r="CO2044" s="3"/>
      <c r="CP2044" s="3"/>
      <c r="CQ2044" s="3"/>
      <c r="CR2044" s="3"/>
      <c r="CS2044" s="3"/>
      <c r="CT2044" s="3"/>
      <c r="CU2044" s="3"/>
      <c r="CV2044" s="3"/>
      <c r="CW2044" s="3"/>
      <c r="CX2044" s="3"/>
      <c r="CY2044" s="3"/>
      <c r="CZ2044" s="3"/>
      <c r="DA2044" s="3"/>
      <c r="DB2044" s="3"/>
      <c r="DC2044" s="3"/>
      <c r="DD2044" s="3"/>
      <c r="DE2044" s="3"/>
      <c r="DF2044" s="3"/>
      <c r="DG2044" s="3"/>
      <c r="DH2044" s="3"/>
      <c r="DI2044" s="3"/>
      <c r="DJ2044" s="3"/>
      <c r="DK2044" s="3"/>
    </row>
    <row r="2045" spans="1:115" ht="49.5" customHeight="1">
      <c r="A2045" s="29">
        <v>69</v>
      </c>
      <c r="B2045" s="29"/>
      <c r="C2045" s="424" t="s">
        <v>8315</v>
      </c>
      <c r="D2045" s="437" t="s">
        <v>8306</v>
      </c>
      <c r="E2045" s="424" t="s">
        <v>8316</v>
      </c>
      <c r="F2045" s="324" t="s">
        <v>8317</v>
      </c>
      <c r="G2045" s="424" t="s">
        <v>8014</v>
      </c>
      <c r="H2045" s="425">
        <v>201</v>
      </c>
      <c r="I2045" s="29">
        <v>0</v>
      </c>
      <c r="J2045" s="29">
        <v>0</v>
      </c>
      <c r="K2045" s="29" t="s">
        <v>132</v>
      </c>
      <c r="L2045" s="4" t="s">
        <v>8318</v>
      </c>
      <c r="M2045" s="424" t="s">
        <v>8285</v>
      </c>
      <c r="N2045" s="419"/>
      <c r="O2045" s="372"/>
      <c r="P2045" s="372"/>
      <c r="Q2045" s="372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S2045" s="3"/>
      <c r="BT2045" s="3"/>
      <c r="BU2045" s="3"/>
      <c r="BV2045" s="3"/>
      <c r="BW2045" s="3"/>
      <c r="BX2045" s="3"/>
      <c r="BY2045" s="3"/>
      <c r="BZ2045" s="3"/>
      <c r="CA2045" s="3"/>
      <c r="CB2045" s="3"/>
      <c r="CC2045" s="3"/>
      <c r="CD2045" s="3"/>
      <c r="CE2045" s="3"/>
      <c r="CF2045" s="3"/>
      <c r="CG2045" s="3"/>
      <c r="CH2045" s="3"/>
      <c r="CI2045" s="3"/>
      <c r="CJ2045" s="3"/>
      <c r="CK2045" s="3"/>
      <c r="CL2045" s="3"/>
      <c r="CM2045" s="3"/>
      <c r="CN2045" s="3"/>
      <c r="CO2045" s="3"/>
      <c r="CP2045" s="3"/>
      <c r="CQ2045" s="3"/>
      <c r="CR2045" s="3"/>
      <c r="CS2045" s="3"/>
      <c r="CT2045" s="3"/>
      <c r="CU2045" s="3"/>
      <c r="CV2045" s="3"/>
      <c r="CW2045" s="3"/>
      <c r="CX2045" s="3"/>
      <c r="CY2045" s="3"/>
      <c r="CZ2045" s="3"/>
      <c r="DA2045" s="3"/>
      <c r="DB2045" s="3"/>
      <c r="DC2045" s="3"/>
      <c r="DD2045" s="3"/>
      <c r="DE2045" s="3"/>
      <c r="DF2045" s="3"/>
      <c r="DG2045" s="3"/>
      <c r="DH2045" s="3"/>
      <c r="DI2045" s="3"/>
      <c r="DJ2045" s="3"/>
      <c r="DK2045" s="3"/>
    </row>
    <row r="2046" spans="1:115" ht="49.5" customHeight="1">
      <c r="A2046" s="29">
        <v>70</v>
      </c>
      <c r="B2046" s="29"/>
      <c r="C2046" s="424" t="s">
        <v>8319</v>
      </c>
      <c r="D2046" s="437" t="s">
        <v>8306</v>
      </c>
      <c r="E2046" s="424" t="s">
        <v>8320</v>
      </c>
      <c r="F2046" s="324" t="s">
        <v>8321</v>
      </c>
      <c r="G2046" s="424" t="s">
        <v>8014</v>
      </c>
      <c r="H2046" s="425">
        <v>34769.08</v>
      </c>
      <c r="I2046" s="29">
        <v>0</v>
      </c>
      <c r="J2046" s="29">
        <v>0</v>
      </c>
      <c r="K2046" s="29" t="s">
        <v>8290</v>
      </c>
      <c r="L2046" s="4" t="s">
        <v>8322</v>
      </c>
      <c r="M2046" s="424" t="s">
        <v>8285</v>
      </c>
      <c r="N2046" s="419"/>
      <c r="O2046" s="372"/>
      <c r="P2046" s="372"/>
      <c r="Q2046" s="372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S2046" s="3"/>
      <c r="BT2046" s="3"/>
      <c r="BU2046" s="3"/>
      <c r="BV2046" s="3"/>
      <c r="BW2046" s="3"/>
      <c r="BX2046" s="3"/>
      <c r="BY2046" s="3"/>
      <c r="BZ2046" s="3"/>
      <c r="CA2046" s="3"/>
      <c r="CB2046" s="3"/>
      <c r="CC2046" s="3"/>
      <c r="CD2046" s="3"/>
      <c r="CE2046" s="3"/>
      <c r="CF2046" s="3"/>
      <c r="CG2046" s="3"/>
      <c r="CH2046" s="3"/>
      <c r="CI2046" s="3"/>
      <c r="CJ2046" s="3"/>
      <c r="CK2046" s="3"/>
      <c r="CL2046" s="3"/>
      <c r="CM2046" s="3"/>
      <c r="CN2046" s="3"/>
      <c r="CO2046" s="3"/>
      <c r="CP2046" s="3"/>
      <c r="CQ2046" s="3"/>
      <c r="CR2046" s="3"/>
      <c r="CS2046" s="3"/>
      <c r="CT2046" s="3"/>
      <c r="CU2046" s="3"/>
      <c r="CV2046" s="3"/>
      <c r="CW2046" s="3"/>
      <c r="CX2046" s="3"/>
      <c r="CY2046" s="3"/>
      <c r="CZ2046" s="3"/>
      <c r="DA2046" s="3"/>
      <c r="DB2046" s="3"/>
      <c r="DC2046" s="3"/>
      <c r="DD2046" s="3"/>
      <c r="DE2046" s="3"/>
      <c r="DF2046" s="3"/>
      <c r="DG2046" s="3"/>
      <c r="DH2046" s="3"/>
      <c r="DI2046" s="3"/>
      <c r="DJ2046" s="3"/>
      <c r="DK2046" s="3"/>
    </row>
    <row r="2047" spans="1:115" ht="49.5" customHeight="1">
      <c r="A2047" s="29">
        <v>71</v>
      </c>
      <c r="B2047" s="29"/>
      <c r="C2047" s="424" t="s">
        <v>8323</v>
      </c>
      <c r="D2047" s="437" t="s">
        <v>8306</v>
      </c>
      <c r="E2047" s="424" t="s">
        <v>8324</v>
      </c>
      <c r="F2047" s="324" t="s">
        <v>8325</v>
      </c>
      <c r="G2047" s="424" t="s">
        <v>8014</v>
      </c>
      <c r="H2047" s="425">
        <v>5000</v>
      </c>
      <c r="I2047" s="29">
        <v>0</v>
      </c>
      <c r="J2047" s="29">
        <v>0</v>
      </c>
      <c r="K2047" s="56">
        <v>42491</v>
      </c>
      <c r="L2047" s="4" t="s">
        <v>8326</v>
      </c>
      <c r="M2047" s="424" t="s">
        <v>8285</v>
      </c>
      <c r="N2047" s="419"/>
      <c r="O2047" s="372"/>
      <c r="P2047" s="372"/>
      <c r="Q2047" s="372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S2047" s="3"/>
      <c r="BT2047" s="3"/>
      <c r="BU2047" s="3"/>
      <c r="BV2047" s="3"/>
      <c r="BW2047" s="3"/>
      <c r="BX2047" s="3"/>
      <c r="BY2047" s="3"/>
      <c r="BZ2047" s="3"/>
      <c r="CA2047" s="3"/>
      <c r="CB2047" s="3"/>
      <c r="CC2047" s="3"/>
      <c r="CD2047" s="3"/>
      <c r="CE2047" s="3"/>
      <c r="CF2047" s="3"/>
      <c r="CG2047" s="3"/>
      <c r="CH2047" s="3"/>
      <c r="CI2047" s="3"/>
      <c r="CJ2047" s="3"/>
      <c r="CK2047" s="3"/>
      <c r="CL2047" s="3"/>
      <c r="CM2047" s="3"/>
      <c r="CN2047" s="3"/>
      <c r="CO2047" s="3"/>
      <c r="CP2047" s="3"/>
      <c r="CQ2047" s="3"/>
      <c r="CR2047" s="3"/>
      <c r="CS2047" s="3"/>
      <c r="CT2047" s="3"/>
      <c r="CU2047" s="3"/>
      <c r="CV2047" s="3"/>
      <c r="CW2047" s="3"/>
      <c r="CX2047" s="3"/>
      <c r="CY2047" s="3"/>
      <c r="CZ2047" s="3"/>
      <c r="DA2047" s="3"/>
      <c r="DB2047" s="3"/>
      <c r="DC2047" s="3"/>
      <c r="DD2047" s="3"/>
      <c r="DE2047" s="3"/>
      <c r="DF2047" s="3"/>
      <c r="DG2047" s="3"/>
      <c r="DH2047" s="3"/>
      <c r="DI2047" s="3"/>
      <c r="DJ2047" s="3"/>
      <c r="DK2047" s="3"/>
    </row>
    <row r="2048" spans="1:115" ht="60.75" customHeight="1">
      <c r="A2048" s="29">
        <v>72</v>
      </c>
      <c r="B2048" s="29"/>
      <c r="C2048" s="424" t="s">
        <v>8323</v>
      </c>
      <c r="D2048" s="437" t="s">
        <v>8306</v>
      </c>
      <c r="E2048" s="424" t="s">
        <v>8327</v>
      </c>
      <c r="F2048" s="324" t="s">
        <v>8328</v>
      </c>
      <c r="G2048" s="424" t="s">
        <v>8014</v>
      </c>
      <c r="H2048" s="425">
        <v>9250</v>
      </c>
      <c r="I2048" s="29">
        <v>0</v>
      </c>
      <c r="J2048" s="29">
        <v>0</v>
      </c>
      <c r="K2048" s="56" t="s">
        <v>8329</v>
      </c>
      <c r="L2048" s="4" t="s">
        <v>8330</v>
      </c>
      <c r="M2048" s="424" t="s">
        <v>8285</v>
      </c>
      <c r="N2048" s="419"/>
      <c r="O2048" s="372"/>
      <c r="P2048" s="372"/>
      <c r="Q2048" s="372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S2048" s="3"/>
      <c r="BT2048" s="3"/>
      <c r="BU2048" s="3"/>
      <c r="BV2048" s="3"/>
      <c r="BW2048" s="3"/>
      <c r="BX2048" s="3"/>
      <c r="BY2048" s="3"/>
      <c r="BZ2048" s="3"/>
      <c r="CA2048" s="3"/>
      <c r="CB2048" s="3"/>
      <c r="CC2048" s="3"/>
      <c r="CD2048" s="3"/>
      <c r="CE2048" s="3"/>
      <c r="CF2048" s="3"/>
      <c r="CG2048" s="3"/>
      <c r="CH2048" s="3"/>
      <c r="CI2048" s="3"/>
      <c r="CJ2048" s="3"/>
      <c r="CK2048" s="3"/>
      <c r="CL2048" s="3"/>
      <c r="CM2048" s="3"/>
      <c r="CN2048" s="3"/>
      <c r="CO2048" s="3"/>
      <c r="CP2048" s="3"/>
      <c r="CQ2048" s="3"/>
      <c r="CR2048" s="3"/>
      <c r="CS2048" s="3"/>
      <c r="CT2048" s="3"/>
      <c r="CU2048" s="3"/>
      <c r="CV2048" s="3"/>
      <c r="CW2048" s="3"/>
      <c r="CX2048" s="3"/>
      <c r="CY2048" s="3"/>
      <c r="CZ2048" s="3"/>
      <c r="DA2048" s="3"/>
      <c r="DB2048" s="3"/>
      <c r="DC2048" s="3"/>
      <c r="DD2048" s="3"/>
      <c r="DE2048" s="3"/>
      <c r="DF2048" s="3"/>
      <c r="DG2048" s="3"/>
      <c r="DH2048" s="3"/>
      <c r="DI2048" s="3"/>
      <c r="DJ2048" s="3"/>
      <c r="DK2048" s="3"/>
    </row>
    <row r="2049" spans="1:115" ht="49.5" customHeight="1">
      <c r="A2049" s="29">
        <v>73</v>
      </c>
      <c r="B2049" s="29"/>
      <c r="C2049" s="424" t="s">
        <v>8331</v>
      </c>
      <c r="D2049" s="437" t="s">
        <v>8332</v>
      </c>
      <c r="E2049" s="424" t="s">
        <v>8333</v>
      </c>
      <c r="F2049" s="324" t="s">
        <v>8334</v>
      </c>
      <c r="G2049" s="424" t="s">
        <v>8014</v>
      </c>
      <c r="H2049" s="425">
        <v>500</v>
      </c>
      <c r="I2049" s="29">
        <v>0</v>
      </c>
      <c r="J2049" s="29">
        <v>0</v>
      </c>
      <c r="K2049" s="438">
        <v>43363</v>
      </c>
      <c r="L2049" s="337" t="s">
        <v>8335</v>
      </c>
      <c r="M2049" s="424" t="s">
        <v>8285</v>
      </c>
      <c r="N2049" s="419"/>
      <c r="O2049" s="372"/>
      <c r="P2049" s="372"/>
      <c r="Q2049" s="372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S2049" s="3"/>
      <c r="BT2049" s="3"/>
      <c r="BU2049" s="3"/>
      <c r="BV2049" s="3"/>
      <c r="BW2049" s="3"/>
      <c r="BX2049" s="3"/>
      <c r="BY2049" s="3"/>
      <c r="BZ2049" s="3"/>
      <c r="CA2049" s="3"/>
      <c r="CB2049" s="3"/>
      <c r="CC2049" s="3"/>
      <c r="CD2049" s="3"/>
      <c r="CE2049" s="3"/>
      <c r="CF2049" s="3"/>
      <c r="CG2049" s="3"/>
      <c r="CH2049" s="3"/>
      <c r="CI2049" s="3"/>
      <c r="CJ2049" s="3"/>
      <c r="CK2049" s="3"/>
      <c r="CL2049" s="3"/>
      <c r="CM2049" s="3"/>
      <c r="CN2049" s="3"/>
      <c r="CO2049" s="3"/>
      <c r="CP2049" s="3"/>
      <c r="CQ2049" s="3"/>
      <c r="CR2049" s="3"/>
      <c r="CS2049" s="3"/>
      <c r="CT2049" s="3"/>
      <c r="CU2049" s="3"/>
      <c r="CV2049" s="3"/>
      <c r="CW2049" s="3"/>
      <c r="CX2049" s="3"/>
      <c r="CY2049" s="3"/>
      <c r="CZ2049" s="3"/>
      <c r="DA2049" s="3"/>
      <c r="DB2049" s="3"/>
      <c r="DC2049" s="3"/>
      <c r="DD2049" s="3"/>
      <c r="DE2049" s="3"/>
      <c r="DF2049" s="3"/>
      <c r="DG2049" s="3"/>
      <c r="DH2049" s="3"/>
      <c r="DI2049" s="3"/>
      <c r="DJ2049" s="3"/>
      <c r="DK2049" s="3"/>
    </row>
    <row r="2050" spans="1:115" ht="62.25" customHeight="1">
      <c r="A2050" s="29">
        <v>74</v>
      </c>
      <c r="B2050" s="29"/>
      <c r="C2050" s="424" t="s">
        <v>8336</v>
      </c>
      <c r="D2050" s="437" t="s">
        <v>8337</v>
      </c>
      <c r="E2050" s="424" t="s">
        <v>8338</v>
      </c>
      <c r="F2050" s="324" t="s">
        <v>8339</v>
      </c>
      <c r="G2050" s="424" t="s">
        <v>8014</v>
      </c>
      <c r="H2050" s="425">
        <v>13850</v>
      </c>
      <c r="I2050" s="29">
        <v>0</v>
      </c>
      <c r="J2050" s="29">
        <v>0</v>
      </c>
      <c r="K2050" s="56">
        <v>42319</v>
      </c>
      <c r="L2050" s="4" t="s">
        <v>8340</v>
      </c>
      <c r="M2050" s="424" t="s">
        <v>8285</v>
      </c>
      <c r="N2050" s="419"/>
      <c r="O2050" s="372"/>
      <c r="P2050" s="372"/>
      <c r="Q2050" s="372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S2050" s="3"/>
      <c r="BT2050" s="3"/>
      <c r="BU2050" s="3"/>
      <c r="BV2050" s="3"/>
      <c r="BW2050" s="3"/>
      <c r="BX2050" s="3"/>
      <c r="BY2050" s="3"/>
      <c r="BZ2050" s="3"/>
      <c r="CA2050" s="3"/>
      <c r="CB2050" s="3"/>
      <c r="CC2050" s="3"/>
      <c r="CD2050" s="3"/>
      <c r="CE2050" s="3"/>
      <c r="CF2050" s="3"/>
      <c r="CG2050" s="3"/>
      <c r="CH2050" s="3"/>
      <c r="CI2050" s="3"/>
      <c r="CJ2050" s="3"/>
      <c r="CK2050" s="3"/>
      <c r="CL2050" s="3"/>
      <c r="CM2050" s="3"/>
      <c r="CN2050" s="3"/>
      <c r="CO2050" s="3"/>
      <c r="CP2050" s="3"/>
      <c r="CQ2050" s="3"/>
      <c r="CR2050" s="3"/>
      <c r="CS2050" s="3"/>
      <c r="CT2050" s="3"/>
      <c r="CU2050" s="3"/>
      <c r="CV2050" s="3"/>
      <c r="CW2050" s="3"/>
      <c r="CX2050" s="3"/>
      <c r="CY2050" s="3"/>
      <c r="CZ2050" s="3"/>
      <c r="DA2050" s="3"/>
      <c r="DB2050" s="3"/>
      <c r="DC2050" s="3"/>
      <c r="DD2050" s="3"/>
      <c r="DE2050" s="3"/>
      <c r="DF2050" s="3"/>
      <c r="DG2050" s="3"/>
      <c r="DH2050" s="3"/>
      <c r="DI2050" s="3"/>
      <c r="DJ2050" s="3"/>
      <c r="DK2050" s="3"/>
    </row>
    <row r="2051" spans="1:115" ht="49.5" customHeight="1">
      <c r="A2051" s="29">
        <v>75</v>
      </c>
      <c r="B2051" s="29"/>
      <c r="C2051" s="424" t="s">
        <v>8341</v>
      </c>
      <c r="D2051" s="437" t="s">
        <v>8342</v>
      </c>
      <c r="E2051" s="424" t="s">
        <v>8343</v>
      </c>
      <c r="F2051" s="324" t="s">
        <v>8344</v>
      </c>
      <c r="G2051" s="424" t="s">
        <v>8014</v>
      </c>
      <c r="H2051" s="425">
        <v>4326.25</v>
      </c>
      <c r="I2051" s="29">
        <v>0</v>
      </c>
      <c r="J2051" s="29">
        <v>0</v>
      </c>
      <c r="K2051" s="56" t="s">
        <v>8053</v>
      </c>
      <c r="L2051" s="4" t="s">
        <v>8345</v>
      </c>
      <c r="M2051" s="424" t="s">
        <v>8285</v>
      </c>
      <c r="N2051" s="419"/>
      <c r="O2051" s="372"/>
      <c r="P2051" s="372"/>
      <c r="Q2051" s="372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S2051" s="3"/>
      <c r="BT2051" s="3"/>
      <c r="BU2051" s="3"/>
      <c r="BV2051" s="3"/>
      <c r="BW2051" s="3"/>
      <c r="BX2051" s="3"/>
      <c r="BY2051" s="3"/>
      <c r="BZ2051" s="3"/>
      <c r="CA2051" s="3"/>
      <c r="CB2051" s="3"/>
      <c r="CC2051" s="3"/>
      <c r="CD2051" s="3"/>
      <c r="CE2051" s="3"/>
      <c r="CF2051" s="3"/>
      <c r="CG2051" s="3"/>
      <c r="CH2051" s="3"/>
      <c r="CI2051" s="3"/>
      <c r="CJ2051" s="3"/>
      <c r="CK2051" s="3"/>
      <c r="CL2051" s="3"/>
      <c r="CM2051" s="3"/>
      <c r="CN2051" s="3"/>
      <c r="CO2051" s="3"/>
      <c r="CP2051" s="3"/>
      <c r="CQ2051" s="3"/>
      <c r="CR2051" s="3"/>
      <c r="CS2051" s="3"/>
      <c r="CT2051" s="3"/>
      <c r="CU2051" s="3"/>
      <c r="CV2051" s="3"/>
      <c r="CW2051" s="3"/>
      <c r="CX2051" s="3"/>
      <c r="CY2051" s="3"/>
      <c r="CZ2051" s="3"/>
      <c r="DA2051" s="3"/>
      <c r="DB2051" s="3"/>
      <c r="DC2051" s="3"/>
      <c r="DD2051" s="3"/>
      <c r="DE2051" s="3"/>
      <c r="DF2051" s="3"/>
      <c r="DG2051" s="3"/>
      <c r="DH2051" s="3"/>
      <c r="DI2051" s="3"/>
      <c r="DJ2051" s="3"/>
      <c r="DK2051" s="3"/>
    </row>
    <row r="2052" spans="1:115" ht="49.5" customHeight="1">
      <c r="A2052" s="29">
        <v>76</v>
      </c>
      <c r="B2052" s="29"/>
      <c r="C2052" s="424" t="s">
        <v>8346</v>
      </c>
      <c r="D2052" s="437" t="s">
        <v>8342</v>
      </c>
      <c r="E2052" s="424" t="s">
        <v>8347</v>
      </c>
      <c r="F2052" s="324" t="s">
        <v>8348</v>
      </c>
      <c r="G2052" s="424" t="s">
        <v>8014</v>
      </c>
      <c r="H2052" s="425">
        <v>3587.75</v>
      </c>
      <c r="I2052" s="29">
        <v>0</v>
      </c>
      <c r="J2052" s="29">
        <v>0</v>
      </c>
      <c r="K2052" s="56" t="s">
        <v>8349</v>
      </c>
      <c r="L2052" s="4" t="s">
        <v>8350</v>
      </c>
      <c r="M2052" s="424" t="s">
        <v>8285</v>
      </c>
      <c r="N2052" s="419"/>
      <c r="O2052" s="372"/>
      <c r="P2052" s="372"/>
      <c r="Q2052" s="372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S2052" s="3"/>
      <c r="BT2052" s="3"/>
      <c r="BU2052" s="3"/>
      <c r="BV2052" s="3"/>
      <c r="BW2052" s="3"/>
      <c r="BX2052" s="3"/>
      <c r="BY2052" s="3"/>
      <c r="BZ2052" s="3"/>
      <c r="CA2052" s="3"/>
      <c r="CB2052" s="3"/>
      <c r="CC2052" s="3"/>
      <c r="CD2052" s="3"/>
      <c r="CE2052" s="3"/>
      <c r="CF2052" s="3"/>
      <c r="CG2052" s="3"/>
      <c r="CH2052" s="3"/>
      <c r="CI2052" s="3"/>
      <c r="CJ2052" s="3"/>
      <c r="CK2052" s="3"/>
      <c r="CL2052" s="3"/>
      <c r="CM2052" s="3"/>
      <c r="CN2052" s="3"/>
      <c r="CO2052" s="3"/>
      <c r="CP2052" s="3"/>
      <c r="CQ2052" s="3"/>
      <c r="CR2052" s="3"/>
      <c r="CS2052" s="3"/>
      <c r="CT2052" s="3"/>
      <c r="CU2052" s="3"/>
      <c r="CV2052" s="3"/>
      <c r="CW2052" s="3"/>
      <c r="CX2052" s="3"/>
      <c r="CY2052" s="3"/>
      <c r="CZ2052" s="3"/>
      <c r="DA2052" s="3"/>
      <c r="DB2052" s="3"/>
      <c r="DC2052" s="3"/>
      <c r="DD2052" s="3"/>
      <c r="DE2052" s="3"/>
      <c r="DF2052" s="3"/>
      <c r="DG2052" s="3"/>
      <c r="DH2052" s="3"/>
      <c r="DI2052" s="3"/>
      <c r="DJ2052" s="3"/>
      <c r="DK2052" s="3"/>
    </row>
    <row r="2053" spans="1:115" ht="49.5" customHeight="1">
      <c r="A2053" s="29">
        <v>77</v>
      </c>
      <c r="B2053" s="29"/>
      <c r="C2053" s="424" t="s">
        <v>8351</v>
      </c>
      <c r="D2053" s="437" t="s">
        <v>8342</v>
      </c>
      <c r="E2053" s="424" t="s">
        <v>8352</v>
      </c>
      <c r="F2053" s="324" t="s">
        <v>8353</v>
      </c>
      <c r="G2053" s="424" t="s">
        <v>8014</v>
      </c>
      <c r="H2053" s="425">
        <v>200</v>
      </c>
      <c r="I2053" s="29">
        <v>0</v>
      </c>
      <c r="J2053" s="29">
        <v>0</v>
      </c>
      <c r="K2053" s="29" t="s">
        <v>8354</v>
      </c>
      <c r="L2053" s="4" t="s">
        <v>8355</v>
      </c>
      <c r="M2053" s="424" t="s">
        <v>8285</v>
      </c>
      <c r="N2053" s="419"/>
      <c r="O2053" s="372"/>
      <c r="P2053" s="372"/>
      <c r="Q2053" s="372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S2053" s="3"/>
      <c r="BT2053" s="3"/>
      <c r="BU2053" s="3"/>
      <c r="BV2053" s="3"/>
      <c r="BW2053" s="3"/>
      <c r="BX2053" s="3"/>
      <c r="BY2053" s="3"/>
      <c r="BZ2053" s="3"/>
      <c r="CA2053" s="3"/>
      <c r="CB2053" s="3"/>
      <c r="CC2053" s="3"/>
      <c r="CD2053" s="3"/>
      <c r="CE2053" s="3"/>
      <c r="CF2053" s="3"/>
      <c r="CG2053" s="3"/>
      <c r="CH2053" s="3"/>
      <c r="CI2053" s="3"/>
      <c r="CJ2053" s="3"/>
      <c r="CK2053" s="3"/>
      <c r="CL2053" s="3"/>
      <c r="CM2053" s="3"/>
      <c r="CN2053" s="3"/>
      <c r="CO2053" s="3"/>
      <c r="CP2053" s="3"/>
      <c r="CQ2053" s="3"/>
      <c r="CR2053" s="3"/>
      <c r="CS2053" s="3"/>
      <c r="CT2053" s="3"/>
      <c r="CU2053" s="3"/>
      <c r="CV2053" s="3"/>
      <c r="CW2053" s="3"/>
      <c r="CX2053" s="3"/>
      <c r="CY2053" s="3"/>
      <c r="CZ2053" s="3"/>
      <c r="DA2053" s="3"/>
      <c r="DB2053" s="3"/>
      <c r="DC2053" s="3"/>
      <c r="DD2053" s="3"/>
      <c r="DE2053" s="3"/>
      <c r="DF2053" s="3"/>
      <c r="DG2053" s="3"/>
      <c r="DH2053" s="3"/>
      <c r="DI2053" s="3"/>
      <c r="DJ2053" s="3"/>
      <c r="DK2053" s="3"/>
    </row>
    <row r="2054" spans="1:115" ht="69" customHeight="1">
      <c r="A2054" s="29">
        <v>78</v>
      </c>
      <c r="B2054" s="29"/>
      <c r="C2054" s="424" t="s">
        <v>8356</v>
      </c>
      <c r="D2054" s="437" t="s">
        <v>8342</v>
      </c>
      <c r="E2054" s="424" t="s">
        <v>8357</v>
      </c>
      <c r="F2054" s="324" t="s">
        <v>8358</v>
      </c>
      <c r="G2054" s="424" t="s">
        <v>8014</v>
      </c>
      <c r="H2054" s="425">
        <v>2900</v>
      </c>
      <c r="I2054" s="29">
        <v>0</v>
      </c>
      <c r="J2054" s="29">
        <v>0</v>
      </c>
      <c r="K2054" s="438">
        <v>43363</v>
      </c>
      <c r="L2054" s="337" t="s">
        <v>8359</v>
      </c>
      <c r="M2054" s="424" t="s">
        <v>8285</v>
      </c>
      <c r="N2054" s="419"/>
      <c r="O2054" s="372"/>
      <c r="P2054" s="372"/>
      <c r="Q2054" s="372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S2054" s="3"/>
      <c r="BT2054" s="3"/>
      <c r="BU2054" s="3"/>
      <c r="BV2054" s="3"/>
      <c r="BW2054" s="3"/>
      <c r="BX2054" s="3"/>
      <c r="BY2054" s="3"/>
      <c r="BZ2054" s="3"/>
      <c r="CA2054" s="3"/>
      <c r="CB2054" s="3"/>
      <c r="CC2054" s="3"/>
      <c r="CD2054" s="3"/>
      <c r="CE2054" s="3"/>
      <c r="CF2054" s="3"/>
      <c r="CG2054" s="3"/>
      <c r="CH2054" s="3"/>
      <c r="CI2054" s="3"/>
      <c r="CJ2054" s="3"/>
      <c r="CK2054" s="3"/>
      <c r="CL2054" s="3"/>
      <c r="CM2054" s="3"/>
      <c r="CN2054" s="3"/>
      <c r="CO2054" s="3"/>
      <c r="CP2054" s="3"/>
      <c r="CQ2054" s="3"/>
      <c r="CR2054" s="3"/>
      <c r="CS2054" s="3"/>
      <c r="CT2054" s="3"/>
      <c r="CU2054" s="3"/>
      <c r="CV2054" s="3"/>
      <c r="CW2054" s="3"/>
      <c r="CX2054" s="3"/>
      <c r="CY2054" s="3"/>
      <c r="CZ2054" s="3"/>
      <c r="DA2054" s="3"/>
      <c r="DB2054" s="3"/>
      <c r="DC2054" s="3"/>
      <c r="DD2054" s="3"/>
      <c r="DE2054" s="3"/>
      <c r="DF2054" s="3"/>
      <c r="DG2054" s="3"/>
      <c r="DH2054" s="3"/>
      <c r="DI2054" s="3"/>
      <c r="DJ2054" s="3"/>
      <c r="DK2054" s="3"/>
    </row>
    <row r="2055" spans="1:115" ht="49.5" customHeight="1">
      <c r="A2055" s="29">
        <v>79</v>
      </c>
      <c r="B2055" s="29"/>
      <c r="C2055" s="424" t="s">
        <v>8360</v>
      </c>
      <c r="D2055" s="437" t="s">
        <v>8342</v>
      </c>
      <c r="E2055" s="424" t="s">
        <v>8361</v>
      </c>
      <c r="F2055" s="324" t="s">
        <v>8362</v>
      </c>
      <c r="G2055" s="424" t="s">
        <v>8014</v>
      </c>
      <c r="H2055" s="425">
        <v>200</v>
      </c>
      <c r="I2055" s="29">
        <v>0</v>
      </c>
      <c r="J2055" s="29">
        <v>0</v>
      </c>
      <c r="K2055" s="29" t="s">
        <v>8363</v>
      </c>
      <c r="L2055" s="4" t="s">
        <v>8364</v>
      </c>
      <c r="M2055" s="424" t="s">
        <v>8285</v>
      </c>
      <c r="N2055" s="419"/>
      <c r="O2055" s="372"/>
      <c r="P2055" s="372"/>
      <c r="Q2055" s="372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S2055" s="3"/>
      <c r="BT2055" s="3"/>
      <c r="BU2055" s="3"/>
      <c r="BV2055" s="3"/>
      <c r="BW2055" s="3"/>
      <c r="BX2055" s="3"/>
      <c r="BY2055" s="3"/>
      <c r="BZ2055" s="3"/>
      <c r="CA2055" s="3"/>
      <c r="CB2055" s="3"/>
      <c r="CC2055" s="3"/>
      <c r="CD2055" s="3"/>
      <c r="CE2055" s="3"/>
      <c r="CF2055" s="3"/>
      <c r="CG2055" s="3"/>
      <c r="CH2055" s="3"/>
      <c r="CI2055" s="3"/>
      <c r="CJ2055" s="3"/>
      <c r="CK2055" s="3"/>
      <c r="CL2055" s="3"/>
      <c r="CM2055" s="3"/>
      <c r="CN2055" s="3"/>
      <c r="CO2055" s="3"/>
      <c r="CP2055" s="3"/>
      <c r="CQ2055" s="3"/>
      <c r="CR2055" s="3"/>
      <c r="CS2055" s="3"/>
      <c r="CT2055" s="3"/>
      <c r="CU2055" s="3"/>
      <c r="CV2055" s="3"/>
      <c r="CW2055" s="3"/>
      <c r="CX2055" s="3"/>
      <c r="CY2055" s="3"/>
      <c r="CZ2055" s="3"/>
      <c r="DA2055" s="3"/>
      <c r="DB2055" s="3"/>
      <c r="DC2055" s="3"/>
      <c r="DD2055" s="3"/>
      <c r="DE2055" s="3"/>
      <c r="DF2055" s="3"/>
      <c r="DG2055" s="3"/>
      <c r="DH2055" s="3"/>
      <c r="DI2055" s="3"/>
      <c r="DJ2055" s="3"/>
      <c r="DK2055" s="3"/>
    </row>
    <row r="2056" spans="1:115" ht="49.5" customHeight="1">
      <c r="A2056" s="29">
        <v>80</v>
      </c>
      <c r="B2056" s="29"/>
      <c r="C2056" s="424" t="s">
        <v>8365</v>
      </c>
      <c r="D2056" s="437" t="s">
        <v>8337</v>
      </c>
      <c r="E2056" s="424" t="s">
        <v>8366</v>
      </c>
      <c r="F2056" s="324" t="s">
        <v>8367</v>
      </c>
      <c r="G2056" s="424" t="s">
        <v>8014</v>
      </c>
      <c r="H2056" s="425">
        <v>5200</v>
      </c>
      <c r="I2056" s="29">
        <v>0</v>
      </c>
      <c r="J2056" s="29">
        <v>0</v>
      </c>
      <c r="K2056" s="56" t="s">
        <v>8368</v>
      </c>
      <c r="L2056" s="4" t="s">
        <v>8369</v>
      </c>
      <c r="M2056" s="424" t="s">
        <v>8285</v>
      </c>
      <c r="N2056" s="419"/>
      <c r="O2056" s="372"/>
      <c r="P2056" s="372"/>
      <c r="Q2056" s="372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S2056" s="3"/>
      <c r="BT2056" s="3"/>
      <c r="BU2056" s="3"/>
      <c r="BV2056" s="3"/>
      <c r="BW2056" s="3"/>
      <c r="BX2056" s="3"/>
      <c r="BY2056" s="3"/>
      <c r="BZ2056" s="3"/>
      <c r="CA2056" s="3"/>
      <c r="CB2056" s="3"/>
      <c r="CC2056" s="3"/>
      <c r="CD2056" s="3"/>
      <c r="CE2056" s="3"/>
      <c r="CF2056" s="3"/>
      <c r="CG2056" s="3"/>
      <c r="CH2056" s="3"/>
      <c r="CI2056" s="3"/>
      <c r="CJ2056" s="3"/>
      <c r="CK2056" s="3"/>
      <c r="CL2056" s="3"/>
      <c r="CM2056" s="3"/>
      <c r="CN2056" s="3"/>
      <c r="CO2056" s="3"/>
      <c r="CP2056" s="3"/>
      <c r="CQ2056" s="3"/>
      <c r="CR2056" s="3"/>
      <c r="CS2056" s="3"/>
      <c r="CT2056" s="3"/>
      <c r="CU2056" s="3"/>
      <c r="CV2056" s="3"/>
      <c r="CW2056" s="3"/>
      <c r="CX2056" s="3"/>
      <c r="CY2056" s="3"/>
      <c r="CZ2056" s="3"/>
      <c r="DA2056" s="3"/>
      <c r="DB2056" s="3"/>
      <c r="DC2056" s="3"/>
      <c r="DD2056" s="3"/>
      <c r="DE2056" s="3"/>
      <c r="DF2056" s="3"/>
      <c r="DG2056" s="3"/>
      <c r="DH2056" s="3"/>
      <c r="DI2056" s="3"/>
      <c r="DJ2056" s="3"/>
      <c r="DK2056" s="3"/>
    </row>
    <row r="2057" spans="1:115" ht="49.5" customHeight="1">
      <c r="A2057" s="29">
        <v>81</v>
      </c>
      <c r="B2057" s="29"/>
      <c r="C2057" s="424" t="s">
        <v>8370</v>
      </c>
      <c r="D2057" s="437" t="s">
        <v>8371</v>
      </c>
      <c r="E2057" s="424" t="s">
        <v>8372</v>
      </c>
      <c r="F2057" s="324" t="s">
        <v>8373</v>
      </c>
      <c r="G2057" s="424" t="s">
        <v>8014</v>
      </c>
      <c r="H2057" s="425">
        <v>5400</v>
      </c>
      <c r="I2057" s="29">
        <v>0</v>
      </c>
      <c r="J2057" s="29">
        <v>0</v>
      </c>
      <c r="K2057" s="29" t="s">
        <v>8374</v>
      </c>
      <c r="L2057" s="4" t="s">
        <v>8375</v>
      </c>
      <c r="M2057" s="424" t="s">
        <v>8285</v>
      </c>
      <c r="N2057" s="419"/>
      <c r="O2057" s="372"/>
      <c r="P2057" s="372"/>
      <c r="Q2057" s="372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S2057" s="3"/>
      <c r="BT2057" s="3"/>
      <c r="BU2057" s="3"/>
      <c r="BV2057" s="3"/>
      <c r="BW2057" s="3"/>
      <c r="BX2057" s="3"/>
      <c r="BY2057" s="3"/>
      <c r="BZ2057" s="3"/>
      <c r="CA2057" s="3"/>
      <c r="CB2057" s="3"/>
      <c r="CC2057" s="3"/>
      <c r="CD2057" s="3"/>
      <c r="CE2057" s="3"/>
      <c r="CF2057" s="3"/>
      <c r="CG2057" s="3"/>
      <c r="CH2057" s="3"/>
      <c r="CI2057" s="3"/>
      <c r="CJ2057" s="3"/>
      <c r="CK2057" s="3"/>
      <c r="CL2057" s="3"/>
      <c r="CM2057" s="3"/>
      <c r="CN2057" s="3"/>
      <c r="CO2057" s="3"/>
      <c r="CP2057" s="3"/>
      <c r="CQ2057" s="3"/>
      <c r="CR2057" s="3"/>
      <c r="CS2057" s="3"/>
      <c r="CT2057" s="3"/>
      <c r="CU2057" s="3"/>
      <c r="CV2057" s="3"/>
      <c r="CW2057" s="3"/>
      <c r="CX2057" s="3"/>
      <c r="CY2057" s="3"/>
      <c r="CZ2057" s="3"/>
      <c r="DA2057" s="3"/>
      <c r="DB2057" s="3"/>
      <c r="DC2057" s="3"/>
      <c r="DD2057" s="3"/>
      <c r="DE2057" s="3"/>
      <c r="DF2057" s="3"/>
      <c r="DG2057" s="3"/>
      <c r="DH2057" s="3"/>
      <c r="DI2057" s="3"/>
      <c r="DJ2057" s="3"/>
      <c r="DK2057" s="3"/>
    </row>
    <row r="2058" spans="1:115" ht="69" customHeight="1">
      <c r="A2058" s="29">
        <v>82</v>
      </c>
      <c r="B2058" s="29"/>
      <c r="C2058" s="424" t="s">
        <v>8376</v>
      </c>
      <c r="D2058" s="437" t="s">
        <v>8371</v>
      </c>
      <c r="E2058" s="424" t="s">
        <v>8377</v>
      </c>
      <c r="F2058" s="324" t="s">
        <v>8378</v>
      </c>
      <c r="G2058" s="424" t="s">
        <v>8014</v>
      </c>
      <c r="H2058" s="425">
        <v>200</v>
      </c>
      <c r="I2058" s="29">
        <v>0</v>
      </c>
      <c r="J2058" s="29">
        <v>0</v>
      </c>
      <c r="K2058" s="56" t="s">
        <v>8379</v>
      </c>
      <c r="L2058" s="4" t="s">
        <v>8380</v>
      </c>
      <c r="M2058" s="424" t="s">
        <v>8285</v>
      </c>
      <c r="N2058" s="419"/>
      <c r="O2058" s="372"/>
      <c r="P2058" s="372"/>
      <c r="Q2058" s="372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S2058" s="3"/>
      <c r="BT2058" s="3"/>
      <c r="BU2058" s="3"/>
      <c r="BV2058" s="3"/>
      <c r="BW2058" s="3"/>
      <c r="BX2058" s="3"/>
      <c r="BY2058" s="3"/>
      <c r="BZ2058" s="3"/>
      <c r="CA2058" s="3"/>
      <c r="CB2058" s="3"/>
      <c r="CC2058" s="3"/>
      <c r="CD2058" s="3"/>
      <c r="CE2058" s="3"/>
      <c r="CF2058" s="3"/>
      <c r="CG2058" s="3"/>
      <c r="CH2058" s="3"/>
      <c r="CI2058" s="3"/>
      <c r="CJ2058" s="3"/>
      <c r="CK2058" s="3"/>
      <c r="CL2058" s="3"/>
      <c r="CM2058" s="3"/>
      <c r="CN2058" s="3"/>
      <c r="CO2058" s="3"/>
      <c r="CP2058" s="3"/>
      <c r="CQ2058" s="3"/>
      <c r="CR2058" s="3"/>
      <c r="CS2058" s="3"/>
      <c r="CT2058" s="3"/>
      <c r="CU2058" s="3"/>
      <c r="CV2058" s="3"/>
      <c r="CW2058" s="3"/>
      <c r="CX2058" s="3"/>
      <c r="CY2058" s="3"/>
      <c r="CZ2058" s="3"/>
      <c r="DA2058" s="3"/>
      <c r="DB2058" s="3"/>
      <c r="DC2058" s="3"/>
      <c r="DD2058" s="3"/>
      <c r="DE2058" s="3"/>
      <c r="DF2058" s="3"/>
      <c r="DG2058" s="3"/>
      <c r="DH2058" s="3"/>
      <c r="DI2058" s="3"/>
      <c r="DJ2058" s="3"/>
      <c r="DK2058" s="3"/>
    </row>
    <row r="2059" spans="1:115" ht="49.5" customHeight="1">
      <c r="A2059" s="29">
        <v>83</v>
      </c>
      <c r="B2059" s="29"/>
      <c r="C2059" s="424" t="s">
        <v>8381</v>
      </c>
      <c r="D2059" s="437" t="s">
        <v>8371</v>
      </c>
      <c r="E2059" s="424" t="s">
        <v>8382</v>
      </c>
      <c r="F2059" s="324" t="s">
        <v>8383</v>
      </c>
      <c r="G2059" s="424" t="s">
        <v>8014</v>
      </c>
      <c r="H2059" s="425">
        <v>3201</v>
      </c>
      <c r="I2059" s="29">
        <v>0</v>
      </c>
      <c r="J2059" s="29">
        <v>0</v>
      </c>
      <c r="K2059" s="29" t="s">
        <v>8384</v>
      </c>
      <c r="L2059" s="4" t="s">
        <v>8385</v>
      </c>
      <c r="M2059" s="424" t="s">
        <v>8285</v>
      </c>
      <c r="N2059" s="439"/>
      <c r="O2059" s="372"/>
      <c r="P2059" s="372"/>
      <c r="Q2059" s="372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S2059" s="3"/>
      <c r="BT2059" s="3"/>
      <c r="BU2059" s="3"/>
      <c r="BV2059" s="3"/>
      <c r="BW2059" s="3"/>
      <c r="BX2059" s="3"/>
      <c r="BY2059" s="3"/>
      <c r="BZ2059" s="3"/>
      <c r="CA2059" s="3"/>
      <c r="CB2059" s="3"/>
      <c r="CC2059" s="3"/>
      <c r="CD2059" s="3"/>
      <c r="CE2059" s="3"/>
      <c r="CF2059" s="3"/>
      <c r="CG2059" s="3"/>
      <c r="CH2059" s="3"/>
      <c r="CI2059" s="3"/>
      <c r="CJ2059" s="3"/>
      <c r="CK2059" s="3"/>
      <c r="CL2059" s="3"/>
      <c r="CM2059" s="3"/>
      <c r="CN2059" s="3"/>
      <c r="CO2059" s="3"/>
      <c r="CP2059" s="3"/>
      <c r="CQ2059" s="3"/>
      <c r="CR2059" s="3"/>
      <c r="CS2059" s="3"/>
      <c r="CT2059" s="3"/>
      <c r="CU2059" s="3"/>
      <c r="CV2059" s="3"/>
      <c r="CW2059" s="3"/>
      <c r="CX2059" s="3"/>
      <c r="CY2059" s="3"/>
      <c r="CZ2059" s="3"/>
      <c r="DA2059" s="3"/>
      <c r="DB2059" s="3"/>
      <c r="DC2059" s="3"/>
      <c r="DD2059" s="3"/>
      <c r="DE2059" s="3"/>
      <c r="DF2059" s="3"/>
      <c r="DG2059" s="3"/>
      <c r="DH2059" s="3"/>
      <c r="DI2059" s="3"/>
      <c r="DJ2059" s="3"/>
      <c r="DK2059" s="3"/>
    </row>
    <row r="2060" spans="1:115" ht="57.75" customHeight="1">
      <c r="A2060" s="29">
        <v>84</v>
      </c>
      <c r="B2060" s="29"/>
      <c r="C2060" s="424" t="s">
        <v>8386</v>
      </c>
      <c r="D2060" s="437" t="s">
        <v>8371</v>
      </c>
      <c r="E2060" s="424" t="s">
        <v>8382</v>
      </c>
      <c r="F2060" s="324" t="s">
        <v>8387</v>
      </c>
      <c r="G2060" s="424" t="s">
        <v>8014</v>
      </c>
      <c r="H2060" s="425">
        <v>5000</v>
      </c>
      <c r="I2060" s="29">
        <v>0</v>
      </c>
      <c r="J2060" s="29">
        <v>0</v>
      </c>
      <c r="K2060" s="56" t="s">
        <v>8388</v>
      </c>
      <c r="L2060" s="4" t="s">
        <v>8389</v>
      </c>
      <c r="M2060" s="424" t="s">
        <v>8285</v>
      </c>
      <c r="N2060" s="419"/>
      <c r="O2060" s="372"/>
      <c r="P2060" s="372"/>
      <c r="Q2060" s="372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S2060" s="3"/>
      <c r="BT2060" s="3"/>
      <c r="BU2060" s="3"/>
      <c r="BV2060" s="3"/>
      <c r="BW2060" s="3"/>
      <c r="BX2060" s="3"/>
      <c r="BY2060" s="3"/>
      <c r="BZ2060" s="3"/>
      <c r="CA2060" s="3"/>
      <c r="CB2060" s="3"/>
      <c r="CC2060" s="3"/>
      <c r="CD2060" s="3"/>
      <c r="CE2060" s="3"/>
      <c r="CF2060" s="3"/>
      <c r="CG2060" s="3"/>
      <c r="CH2060" s="3"/>
      <c r="CI2060" s="3"/>
      <c r="CJ2060" s="3"/>
      <c r="CK2060" s="3"/>
      <c r="CL2060" s="3"/>
      <c r="CM2060" s="3"/>
      <c r="CN2060" s="3"/>
      <c r="CO2060" s="3"/>
      <c r="CP2060" s="3"/>
      <c r="CQ2060" s="3"/>
      <c r="CR2060" s="3"/>
      <c r="CS2060" s="3"/>
      <c r="CT2060" s="3"/>
      <c r="CU2060" s="3"/>
      <c r="CV2060" s="3"/>
      <c r="CW2060" s="3"/>
      <c r="CX2060" s="3"/>
      <c r="CY2060" s="3"/>
      <c r="CZ2060" s="3"/>
      <c r="DA2060" s="3"/>
      <c r="DB2060" s="3"/>
      <c r="DC2060" s="3"/>
      <c r="DD2060" s="3"/>
      <c r="DE2060" s="3"/>
      <c r="DF2060" s="3"/>
      <c r="DG2060" s="3"/>
      <c r="DH2060" s="3"/>
      <c r="DI2060" s="3"/>
      <c r="DJ2060" s="3"/>
      <c r="DK2060" s="3"/>
    </row>
    <row r="2061" spans="1:115" s="418" customFormat="1" ht="49.5" customHeight="1">
      <c r="A2061" s="29">
        <v>85</v>
      </c>
      <c r="B2061" s="29"/>
      <c r="C2061" s="424" t="s">
        <v>8390</v>
      </c>
      <c r="D2061" s="437" t="s">
        <v>8371</v>
      </c>
      <c r="E2061" s="424" t="s">
        <v>8382</v>
      </c>
      <c r="F2061" s="324" t="s">
        <v>8391</v>
      </c>
      <c r="G2061" s="424" t="s">
        <v>8014</v>
      </c>
      <c r="H2061" s="425">
        <v>2500</v>
      </c>
      <c r="I2061" s="29">
        <v>0</v>
      </c>
      <c r="J2061" s="29">
        <v>0</v>
      </c>
      <c r="K2061" s="56" t="s">
        <v>8388</v>
      </c>
      <c r="L2061" s="4" t="s">
        <v>8392</v>
      </c>
      <c r="M2061" s="424" t="s">
        <v>8285</v>
      </c>
      <c r="N2061" s="372"/>
      <c r="O2061" s="372"/>
      <c r="P2061" s="372"/>
      <c r="Q2061" s="372"/>
      <c r="R2061" s="372"/>
      <c r="S2061" s="372"/>
      <c r="T2061" s="372"/>
      <c r="U2061" s="372"/>
      <c r="V2061" s="372"/>
      <c r="W2061" s="372"/>
      <c r="X2061" s="372"/>
      <c r="Y2061" s="372"/>
      <c r="Z2061" s="372"/>
      <c r="AA2061" s="372"/>
      <c r="AB2061" s="372"/>
      <c r="AC2061" s="372"/>
      <c r="AD2061" s="372"/>
      <c r="AE2061" s="372"/>
      <c r="AF2061" s="372"/>
      <c r="AG2061" s="372"/>
      <c r="AH2061" s="372"/>
      <c r="AI2061" s="372"/>
      <c r="AJ2061" s="372"/>
      <c r="AK2061" s="372"/>
      <c r="AL2061" s="372"/>
      <c r="AM2061" s="372"/>
      <c r="AN2061" s="372"/>
      <c r="AO2061" s="372"/>
      <c r="AP2061" s="372"/>
      <c r="AQ2061" s="372"/>
      <c r="AR2061" s="372"/>
      <c r="AS2061" s="372"/>
      <c r="AT2061" s="372"/>
      <c r="AU2061" s="372"/>
      <c r="AV2061" s="372"/>
      <c r="AW2061" s="372"/>
      <c r="AX2061" s="372"/>
      <c r="AY2061" s="372"/>
      <c r="AZ2061" s="372"/>
      <c r="BA2061" s="372"/>
      <c r="BB2061" s="372"/>
      <c r="BC2061" s="372"/>
      <c r="BD2061" s="372"/>
      <c r="BE2061" s="372"/>
      <c r="BF2061" s="372"/>
      <c r="BG2061" s="372"/>
      <c r="BH2061" s="372"/>
      <c r="BI2061" s="372"/>
      <c r="BJ2061" s="372"/>
      <c r="BK2061" s="372"/>
      <c r="BL2061" s="372"/>
      <c r="BM2061" s="372"/>
      <c r="BN2061" s="372"/>
      <c r="BO2061" s="372"/>
      <c r="BP2061" s="372"/>
      <c r="BQ2061" s="372"/>
      <c r="BR2061" s="372"/>
      <c r="BS2061" s="372"/>
      <c r="BT2061" s="372"/>
      <c r="BU2061" s="372"/>
      <c r="BV2061" s="372"/>
      <c r="BW2061" s="372"/>
      <c r="BX2061" s="372"/>
      <c r="BY2061" s="372"/>
      <c r="BZ2061" s="372"/>
      <c r="CA2061" s="372"/>
      <c r="CB2061" s="372"/>
      <c r="CC2061" s="372"/>
      <c r="CD2061" s="372"/>
      <c r="CE2061" s="372"/>
      <c r="CF2061" s="372"/>
      <c r="CG2061" s="372"/>
      <c r="CH2061" s="372"/>
      <c r="CI2061" s="372"/>
      <c r="CJ2061" s="372"/>
      <c r="CK2061" s="372"/>
      <c r="CL2061" s="372"/>
      <c r="CM2061" s="372"/>
      <c r="CN2061" s="372"/>
      <c r="CO2061" s="372"/>
      <c r="CP2061" s="372"/>
      <c r="CQ2061" s="372"/>
      <c r="CR2061" s="372"/>
      <c r="CS2061" s="372"/>
      <c r="CT2061" s="372"/>
      <c r="CU2061" s="372"/>
      <c r="CV2061" s="372"/>
      <c r="CW2061" s="372"/>
      <c r="CX2061" s="372"/>
      <c r="CY2061" s="372"/>
      <c r="CZ2061" s="372"/>
      <c r="DA2061" s="372"/>
      <c r="DB2061" s="372"/>
      <c r="DC2061" s="372"/>
      <c r="DD2061" s="372"/>
      <c r="DE2061" s="372"/>
      <c r="DF2061" s="372"/>
      <c r="DG2061" s="372"/>
      <c r="DH2061" s="372"/>
      <c r="DI2061" s="372"/>
      <c r="DJ2061" s="372"/>
      <c r="DK2061" s="372"/>
    </row>
    <row r="2062" spans="1:115" ht="49.5" customHeight="1">
      <c r="A2062" s="29">
        <v>86</v>
      </c>
      <c r="B2062" s="29"/>
      <c r="C2062" s="424" t="s">
        <v>8393</v>
      </c>
      <c r="D2062" s="437" t="s">
        <v>8371</v>
      </c>
      <c r="E2062" s="424" t="s">
        <v>8394</v>
      </c>
      <c r="F2062" s="324" t="s">
        <v>8395</v>
      </c>
      <c r="G2062" s="424" t="s">
        <v>8014</v>
      </c>
      <c r="H2062" s="425">
        <v>4030.462</v>
      </c>
      <c r="I2062" s="29">
        <v>0</v>
      </c>
      <c r="J2062" s="29">
        <v>0</v>
      </c>
      <c r="K2062" s="56" t="s">
        <v>8396</v>
      </c>
      <c r="L2062" s="4" t="s">
        <v>8397</v>
      </c>
      <c r="M2062" s="424" t="s">
        <v>8285</v>
      </c>
      <c r="N2062" s="419"/>
      <c r="O2062" s="372"/>
      <c r="P2062" s="372"/>
      <c r="Q2062" s="372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S2062" s="3"/>
      <c r="BT2062" s="3"/>
      <c r="BU2062" s="3"/>
      <c r="BV2062" s="3"/>
      <c r="BW2062" s="3"/>
      <c r="BX2062" s="3"/>
      <c r="BY2062" s="3"/>
      <c r="BZ2062" s="3"/>
      <c r="CA2062" s="3"/>
      <c r="CB2062" s="3"/>
      <c r="CC2062" s="3"/>
      <c r="CD2062" s="3"/>
      <c r="CE2062" s="3"/>
      <c r="CF2062" s="3"/>
      <c r="CG2062" s="3"/>
      <c r="CH2062" s="3"/>
      <c r="CI2062" s="3"/>
      <c r="CJ2062" s="3"/>
      <c r="CK2062" s="3"/>
      <c r="CL2062" s="3"/>
      <c r="CM2062" s="3"/>
      <c r="CN2062" s="3"/>
      <c r="CO2062" s="3"/>
      <c r="CP2062" s="3"/>
      <c r="CQ2062" s="3"/>
      <c r="CR2062" s="3"/>
      <c r="CS2062" s="3"/>
      <c r="CT2062" s="3"/>
      <c r="CU2062" s="3"/>
      <c r="CV2062" s="3"/>
      <c r="CW2062" s="3"/>
      <c r="CX2062" s="3"/>
      <c r="CY2062" s="3"/>
      <c r="CZ2062" s="3"/>
      <c r="DA2062" s="3"/>
      <c r="DB2062" s="3"/>
      <c r="DC2062" s="3"/>
      <c r="DD2062" s="3"/>
      <c r="DE2062" s="3"/>
      <c r="DF2062" s="3"/>
      <c r="DG2062" s="3"/>
      <c r="DH2062" s="3"/>
      <c r="DI2062" s="3"/>
      <c r="DJ2062" s="3"/>
      <c r="DK2062" s="3"/>
    </row>
    <row r="2063" spans="1:115" ht="54" customHeight="1">
      <c r="A2063" s="29">
        <v>87</v>
      </c>
      <c r="B2063" s="29"/>
      <c r="C2063" s="424" t="s">
        <v>8398</v>
      </c>
      <c r="D2063" s="437" t="s">
        <v>8371</v>
      </c>
      <c r="E2063" s="424" t="s">
        <v>8399</v>
      </c>
      <c r="F2063" s="324" t="s">
        <v>8400</v>
      </c>
      <c r="G2063" s="424" t="s">
        <v>8014</v>
      </c>
      <c r="H2063" s="425">
        <v>5771</v>
      </c>
      <c r="I2063" s="29">
        <v>0</v>
      </c>
      <c r="J2063" s="29">
        <v>0</v>
      </c>
      <c r="K2063" s="29" t="s">
        <v>7272</v>
      </c>
      <c r="L2063" s="4" t="s">
        <v>8401</v>
      </c>
      <c r="M2063" s="424" t="s">
        <v>8285</v>
      </c>
      <c r="N2063" s="419"/>
      <c r="O2063" s="372"/>
      <c r="P2063" s="372"/>
      <c r="Q2063" s="372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S2063" s="3"/>
      <c r="BT2063" s="3"/>
      <c r="BU2063" s="3"/>
      <c r="BV2063" s="3"/>
      <c r="BW2063" s="3"/>
      <c r="BX2063" s="3"/>
      <c r="BY2063" s="3"/>
      <c r="BZ2063" s="3"/>
      <c r="CA2063" s="3"/>
      <c r="CB2063" s="3"/>
      <c r="CC2063" s="3"/>
      <c r="CD2063" s="3"/>
      <c r="CE2063" s="3"/>
      <c r="CF2063" s="3"/>
      <c r="CG2063" s="3"/>
      <c r="CH2063" s="3"/>
      <c r="CI2063" s="3"/>
      <c r="CJ2063" s="3"/>
      <c r="CK2063" s="3"/>
      <c r="CL2063" s="3"/>
      <c r="CM2063" s="3"/>
      <c r="CN2063" s="3"/>
      <c r="CO2063" s="3"/>
      <c r="CP2063" s="3"/>
      <c r="CQ2063" s="3"/>
      <c r="CR2063" s="3"/>
      <c r="CS2063" s="3"/>
      <c r="CT2063" s="3"/>
      <c r="CU2063" s="3"/>
      <c r="CV2063" s="3"/>
      <c r="CW2063" s="3"/>
      <c r="CX2063" s="3"/>
      <c r="CY2063" s="3"/>
      <c r="CZ2063" s="3"/>
      <c r="DA2063" s="3"/>
      <c r="DB2063" s="3"/>
      <c r="DC2063" s="3"/>
      <c r="DD2063" s="3"/>
      <c r="DE2063" s="3"/>
      <c r="DF2063" s="3"/>
      <c r="DG2063" s="3"/>
      <c r="DH2063" s="3"/>
      <c r="DI2063" s="3"/>
      <c r="DJ2063" s="3"/>
      <c r="DK2063" s="3"/>
    </row>
    <row r="2064" spans="1:115" ht="49.5" customHeight="1">
      <c r="A2064" s="29">
        <v>88</v>
      </c>
      <c r="B2064" s="29"/>
      <c r="C2064" s="424" t="s">
        <v>8402</v>
      </c>
      <c r="D2064" s="437" t="s">
        <v>8371</v>
      </c>
      <c r="E2064" s="424" t="s">
        <v>8403</v>
      </c>
      <c r="F2064" s="324" t="s">
        <v>8404</v>
      </c>
      <c r="G2064" s="424" t="s">
        <v>8014</v>
      </c>
      <c r="H2064" s="425">
        <v>3201</v>
      </c>
      <c r="I2064" s="29">
        <v>0</v>
      </c>
      <c r="J2064" s="29">
        <v>0</v>
      </c>
      <c r="K2064" s="56">
        <v>43341</v>
      </c>
      <c r="L2064" s="4" t="s">
        <v>8405</v>
      </c>
      <c r="M2064" s="424" t="s">
        <v>8285</v>
      </c>
      <c r="N2064" s="419"/>
      <c r="O2064" s="372"/>
      <c r="P2064" s="372"/>
      <c r="Q2064" s="372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S2064" s="3"/>
      <c r="BT2064" s="3"/>
      <c r="BU2064" s="3"/>
      <c r="BV2064" s="3"/>
      <c r="BW2064" s="3"/>
      <c r="BX2064" s="3"/>
      <c r="BY2064" s="3"/>
      <c r="BZ2064" s="3"/>
      <c r="CA2064" s="3"/>
      <c r="CB2064" s="3"/>
      <c r="CC2064" s="3"/>
      <c r="CD2064" s="3"/>
      <c r="CE2064" s="3"/>
      <c r="CF2064" s="3"/>
      <c r="CG2064" s="3"/>
      <c r="CH2064" s="3"/>
      <c r="CI2064" s="3"/>
      <c r="CJ2064" s="3"/>
      <c r="CK2064" s="3"/>
      <c r="CL2064" s="3"/>
      <c r="CM2064" s="3"/>
      <c r="CN2064" s="3"/>
      <c r="CO2064" s="3"/>
      <c r="CP2064" s="3"/>
      <c r="CQ2064" s="3"/>
      <c r="CR2064" s="3"/>
      <c r="CS2064" s="3"/>
      <c r="CT2064" s="3"/>
      <c r="CU2064" s="3"/>
      <c r="CV2064" s="3"/>
      <c r="CW2064" s="3"/>
      <c r="CX2064" s="3"/>
      <c r="CY2064" s="3"/>
      <c r="CZ2064" s="3"/>
      <c r="DA2064" s="3"/>
      <c r="DB2064" s="3"/>
      <c r="DC2064" s="3"/>
      <c r="DD2064" s="3"/>
      <c r="DE2064" s="3"/>
      <c r="DF2064" s="3"/>
      <c r="DG2064" s="3"/>
      <c r="DH2064" s="3"/>
      <c r="DI2064" s="3"/>
      <c r="DJ2064" s="3"/>
      <c r="DK2064" s="3"/>
    </row>
    <row r="2065" spans="1:115" ht="54.75" customHeight="1">
      <c r="A2065" s="29">
        <v>89</v>
      </c>
      <c r="B2065" s="29"/>
      <c r="C2065" s="424" t="s">
        <v>8406</v>
      </c>
      <c r="D2065" s="437" t="s">
        <v>8407</v>
      </c>
      <c r="E2065" s="424" t="s">
        <v>8408</v>
      </c>
      <c r="F2065" s="324" t="s">
        <v>8409</v>
      </c>
      <c r="G2065" s="424" t="s">
        <v>8014</v>
      </c>
      <c r="H2065" s="425">
        <v>4364.5</v>
      </c>
      <c r="I2065" s="29">
        <v>0</v>
      </c>
      <c r="J2065" s="29">
        <v>0</v>
      </c>
      <c r="K2065" s="29" t="s">
        <v>8410</v>
      </c>
      <c r="L2065" s="4" t="s">
        <v>8411</v>
      </c>
      <c r="M2065" s="424" t="s">
        <v>8285</v>
      </c>
      <c r="N2065" s="419"/>
      <c r="O2065" s="372"/>
      <c r="P2065" s="372"/>
      <c r="Q2065" s="372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S2065" s="3"/>
      <c r="BT2065" s="3"/>
      <c r="BU2065" s="3"/>
      <c r="BV2065" s="3"/>
      <c r="BW2065" s="3"/>
      <c r="BX2065" s="3"/>
      <c r="BY2065" s="3"/>
      <c r="BZ2065" s="3"/>
      <c r="CA2065" s="3"/>
      <c r="CB2065" s="3"/>
      <c r="CC2065" s="3"/>
      <c r="CD2065" s="3"/>
      <c r="CE2065" s="3"/>
      <c r="CF2065" s="3"/>
      <c r="CG2065" s="3"/>
      <c r="CH2065" s="3"/>
      <c r="CI2065" s="3"/>
      <c r="CJ2065" s="3"/>
      <c r="CK2065" s="3"/>
      <c r="CL2065" s="3"/>
      <c r="CM2065" s="3"/>
      <c r="CN2065" s="3"/>
      <c r="CO2065" s="3"/>
      <c r="CP2065" s="3"/>
      <c r="CQ2065" s="3"/>
      <c r="CR2065" s="3"/>
      <c r="CS2065" s="3"/>
      <c r="CT2065" s="3"/>
      <c r="CU2065" s="3"/>
      <c r="CV2065" s="3"/>
      <c r="CW2065" s="3"/>
      <c r="CX2065" s="3"/>
      <c r="CY2065" s="3"/>
      <c r="CZ2065" s="3"/>
      <c r="DA2065" s="3"/>
      <c r="DB2065" s="3"/>
      <c r="DC2065" s="3"/>
      <c r="DD2065" s="3"/>
      <c r="DE2065" s="3"/>
      <c r="DF2065" s="3"/>
      <c r="DG2065" s="3"/>
      <c r="DH2065" s="3"/>
      <c r="DI2065" s="3"/>
      <c r="DJ2065" s="3"/>
      <c r="DK2065" s="3"/>
    </row>
    <row r="2066" spans="1:115" ht="60" customHeight="1">
      <c r="A2066" s="29">
        <v>90</v>
      </c>
      <c r="B2066" s="29"/>
      <c r="C2066" s="424" t="s">
        <v>8412</v>
      </c>
      <c r="D2066" s="437" t="s">
        <v>8407</v>
      </c>
      <c r="E2066" s="424" t="s">
        <v>8413</v>
      </c>
      <c r="F2066" s="324" t="s">
        <v>8414</v>
      </c>
      <c r="G2066" s="424" t="s">
        <v>8014</v>
      </c>
      <c r="H2066" s="425">
        <v>9000</v>
      </c>
      <c r="I2066" s="29">
        <v>0</v>
      </c>
      <c r="J2066" s="29">
        <v>0</v>
      </c>
      <c r="K2066" s="29" t="s">
        <v>213</v>
      </c>
      <c r="L2066" s="4" t="s">
        <v>8415</v>
      </c>
      <c r="M2066" s="424" t="s">
        <v>8285</v>
      </c>
      <c r="N2066" s="419"/>
      <c r="O2066" s="372"/>
      <c r="P2066" s="372"/>
      <c r="Q2066" s="372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S2066" s="3"/>
      <c r="BT2066" s="3"/>
      <c r="BU2066" s="3"/>
      <c r="BV2066" s="3"/>
      <c r="BW2066" s="3"/>
      <c r="BX2066" s="3"/>
      <c r="BY2066" s="3"/>
      <c r="BZ2066" s="3"/>
      <c r="CA2066" s="3"/>
      <c r="CB2066" s="3"/>
      <c r="CC2066" s="3"/>
      <c r="CD2066" s="3"/>
      <c r="CE2066" s="3"/>
      <c r="CF2066" s="3"/>
      <c r="CG2066" s="3"/>
      <c r="CH2066" s="3"/>
      <c r="CI2066" s="3"/>
      <c r="CJ2066" s="3"/>
      <c r="CK2066" s="3"/>
      <c r="CL2066" s="3"/>
      <c r="CM2066" s="3"/>
      <c r="CN2066" s="3"/>
      <c r="CO2066" s="3"/>
      <c r="CP2066" s="3"/>
      <c r="CQ2066" s="3"/>
      <c r="CR2066" s="3"/>
      <c r="CS2066" s="3"/>
      <c r="CT2066" s="3"/>
      <c r="CU2066" s="3"/>
      <c r="CV2066" s="3"/>
      <c r="CW2066" s="3"/>
      <c r="CX2066" s="3"/>
      <c r="CY2066" s="3"/>
      <c r="CZ2066" s="3"/>
      <c r="DA2066" s="3"/>
      <c r="DB2066" s="3"/>
      <c r="DC2066" s="3"/>
      <c r="DD2066" s="3"/>
      <c r="DE2066" s="3"/>
      <c r="DF2066" s="3"/>
      <c r="DG2066" s="3"/>
      <c r="DH2066" s="3"/>
      <c r="DI2066" s="3"/>
      <c r="DJ2066" s="3"/>
      <c r="DK2066" s="3"/>
    </row>
    <row r="2067" spans="1:115" ht="60" customHeight="1">
      <c r="A2067" s="29">
        <v>91</v>
      </c>
      <c r="B2067" s="29"/>
      <c r="C2067" s="424" t="s">
        <v>8416</v>
      </c>
      <c r="D2067" s="437" t="s">
        <v>8407</v>
      </c>
      <c r="E2067" s="424" t="s">
        <v>8417</v>
      </c>
      <c r="F2067" s="324" t="s">
        <v>8418</v>
      </c>
      <c r="G2067" s="424" t="s">
        <v>8014</v>
      </c>
      <c r="H2067" s="425">
        <v>3000</v>
      </c>
      <c r="I2067" s="29">
        <v>0</v>
      </c>
      <c r="J2067" s="29">
        <v>0</v>
      </c>
      <c r="K2067" s="56">
        <v>43312</v>
      </c>
      <c r="L2067" s="4" t="s">
        <v>8419</v>
      </c>
      <c r="M2067" s="424" t="s">
        <v>8285</v>
      </c>
      <c r="N2067" s="419"/>
      <c r="O2067" s="372"/>
      <c r="P2067" s="372"/>
      <c r="Q2067" s="372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S2067" s="3"/>
      <c r="BT2067" s="3"/>
      <c r="BU2067" s="3"/>
      <c r="BV2067" s="3"/>
      <c r="BW2067" s="3"/>
      <c r="BX2067" s="3"/>
      <c r="BY2067" s="3"/>
      <c r="BZ2067" s="3"/>
      <c r="CA2067" s="3"/>
      <c r="CB2067" s="3"/>
      <c r="CC2067" s="3"/>
      <c r="CD2067" s="3"/>
      <c r="CE2067" s="3"/>
      <c r="CF2067" s="3"/>
      <c r="CG2067" s="3"/>
      <c r="CH2067" s="3"/>
      <c r="CI2067" s="3"/>
      <c r="CJ2067" s="3"/>
      <c r="CK2067" s="3"/>
      <c r="CL2067" s="3"/>
      <c r="CM2067" s="3"/>
      <c r="CN2067" s="3"/>
      <c r="CO2067" s="3"/>
      <c r="CP2067" s="3"/>
      <c r="CQ2067" s="3"/>
      <c r="CR2067" s="3"/>
      <c r="CS2067" s="3"/>
      <c r="CT2067" s="3"/>
      <c r="CU2067" s="3"/>
      <c r="CV2067" s="3"/>
      <c r="CW2067" s="3"/>
      <c r="CX2067" s="3"/>
      <c r="CY2067" s="3"/>
      <c r="CZ2067" s="3"/>
      <c r="DA2067" s="3"/>
      <c r="DB2067" s="3"/>
      <c r="DC2067" s="3"/>
      <c r="DD2067" s="3"/>
      <c r="DE2067" s="3"/>
      <c r="DF2067" s="3"/>
      <c r="DG2067" s="3"/>
      <c r="DH2067" s="3"/>
      <c r="DI2067" s="3"/>
      <c r="DJ2067" s="3"/>
      <c r="DK2067" s="3"/>
    </row>
    <row r="2068" spans="1:115" ht="74.25" customHeight="1">
      <c r="A2068" s="29">
        <v>92</v>
      </c>
      <c r="B2068" s="29"/>
      <c r="C2068" s="424" t="s">
        <v>8420</v>
      </c>
      <c r="D2068" s="437" t="s">
        <v>8421</v>
      </c>
      <c r="E2068" s="424" t="s">
        <v>8422</v>
      </c>
      <c r="F2068" s="324" t="s">
        <v>8423</v>
      </c>
      <c r="G2068" s="424" t="s">
        <v>8014</v>
      </c>
      <c r="H2068" s="425">
        <v>1950.412</v>
      </c>
      <c r="I2068" s="29">
        <v>0</v>
      </c>
      <c r="J2068" s="29">
        <v>0</v>
      </c>
      <c r="K2068" s="56">
        <v>42956</v>
      </c>
      <c r="L2068" s="4" t="s">
        <v>8424</v>
      </c>
      <c r="M2068" s="424" t="s">
        <v>8285</v>
      </c>
      <c r="N2068" s="419"/>
      <c r="O2068" s="372"/>
      <c r="P2068" s="372"/>
      <c r="Q2068" s="372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S2068" s="3"/>
      <c r="BT2068" s="3"/>
      <c r="BU2068" s="3"/>
      <c r="BV2068" s="3"/>
      <c r="BW2068" s="3"/>
      <c r="BX2068" s="3"/>
      <c r="BY2068" s="3"/>
      <c r="BZ2068" s="3"/>
      <c r="CA2068" s="3"/>
      <c r="CB2068" s="3"/>
      <c r="CC2068" s="3"/>
      <c r="CD2068" s="3"/>
      <c r="CE2068" s="3"/>
      <c r="CF2068" s="3"/>
      <c r="CG2068" s="3"/>
      <c r="CH2068" s="3"/>
      <c r="CI2068" s="3"/>
      <c r="CJ2068" s="3"/>
      <c r="CK2068" s="3"/>
      <c r="CL2068" s="3"/>
      <c r="CM2068" s="3"/>
      <c r="CN2068" s="3"/>
      <c r="CO2068" s="3"/>
      <c r="CP2068" s="3"/>
      <c r="CQ2068" s="3"/>
      <c r="CR2068" s="3"/>
      <c r="CS2068" s="3"/>
      <c r="CT2068" s="3"/>
      <c r="CU2068" s="3"/>
      <c r="CV2068" s="3"/>
      <c r="CW2068" s="3"/>
      <c r="CX2068" s="3"/>
      <c r="CY2068" s="3"/>
      <c r="CZ2068" s="3"/>
      <c r="DA2068" s="3"/>
      <c r="DB2068" s="3"/>
      <c r="DC2068" s="3"/>
      <c r="DD2068" s="3"/>
      <c r="DE2068" s="3"/>
      <c r="DF2068" s="3"/>
      <c r="DG2068" s="3"/>
      <c r="DH2068" s="3"/>
      <c r="DI2068" s="3"/>
      <c r="DJ2068" s="3"/>
      <c r="DK2068" s="3"/>
    </row>
    <row r="2069" spans="1:115" ht="68.25" customHeight="1">
      <c r="A2069" s="29">
        <v>93</v>
      </c>
      <c r="B2069" s="29"/>
      <c r="C2069" s="424" t="s">
        <v>8425</v>
      </c>
      <c r="D2069" s="437" t="s">
        <v>8426</v>
      </c>
      <c r="E2069" s="424" t="s">
        <v>8427</v>
      </c>
      <c r="F2069" s="324" t="s">
        <v>8428</v>
      </c>
      <c r="G2069" s="424" t="s">
        <v>8014</v>
      </c>
      <c r="H2069" s="425">
        <v>500</v>
      </c>
      <c r="I2069" s="29">
        <v>0</v>
      </c>
      <c r="J2069" s="29">
        <v>0</v>
      </c>
      <c r="K2069" s="56">
        <v>43411</v>
      </c>
      <c r="L2069" s="4" t="s">
        <v>8429</v>
      </c>
      <c r="M2069" s="424" t="s">
        <v>8285</v>
      </c>
      <c r="N2069" s="419"/>
      <c r="O2069" s="372"/>
      <c r="P2069" s="372"/>
      <c r="Q2069" s="372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S2069" s="3"/>
      <c r="BT2069" s="3"/>
      <c r="BU2069" s="3"/>
      <c r="BV2069" s="3"/>
      <c r="BW2069" s="3"/>
      <c r="BX2069" s="3"/>
      <c r="BY2069" s="3"/>
      <c r="BZ2069" s="3"/>
      <c r="CA2069" s="3"/>
      <c r="CB2069" s="3"/>
      <c r="CC2069" s="3"/>
      <c r="CD2069" s="3"/>
      <c r="CE2069" s="3"/>
      <c r="CF2069" s="3"/>
      <c r="CG2069" s="3"/>
      <c r="CH2069" s="3"/>
      <c r="CI2069" s="3"/>
      <c r="CJ2069" s="3"/>
      <c r="CK2069" s="3"/>
      <c r="CL2069" s="3"/>
      <c r="CM2069" s="3"/>
      <c r="CN2069" s="3"/>
      <c r="CO2069" s="3"/>
      <c r="CP2069" s="3"/>
      <c r="CQ2069" s="3"/>
      <c r="CR2069" s="3"/>
      <c r="CS2069" s="3"/>
      <c r="CT2069" s="3"/>
      <c r="CU2069" s="3"/>
      <c r="CV2069" s="3"/>
      <c r="CW2069" s="3"/>
      <c r="CX2069" s="3"/>
      <c r="CY2069" s="3"/>
      <c r="CZ2069" s="3"/>
      <c r="DA2069" s="3"/>
      <c r="DB2069" s="3"/>
      <c r="DC2069" s="3"/>
      <c r="DD2069" s="3"/>
      <c r="DE2069" s="3"/>
      <c r="DF2069" s="3"/>
      <c r="DG2069" s="3"/>
      <c r="DH2069" s="3"/>
      <c r="DI2069" s="3"/>
      <c r="DJ2069" s="3"/>
      <c r="DK2069" s="3"/>
    </row>
    <row r="2070" spans="1:115" ht="74.25" customHeight="1">
      <c r="A2070" s="29">
        <v>94</v>
      </c>
      <c r="B2070" s="29"/>
      <c r="C2070" s="424" t="s">
        <v>8430</v>
      </c>
      <c r="D2070" s="437" t="s">
        <v>8426</v>
      </c>
      <c r="E2070" s="424" t="s">
        <v>8431</v>
      </c>
      <c r="F2070" s="324" t="s">
        <v>8432</v>
      </c>
      <c r="G2070" s="424" t="s">
        <v>8014</v>
      </c>
      <c r="H2070" s="425">
        <v>3000</v>
      </c>
      <c r="I2070" s="29">
        <v>0</v>
      </c>
      <c r="J2070" s="29">
        <v>0</v>
      </c>
      <c r="K2070" s="56">
        <v>43413</v>
      </c>
      <c r="L2070" s="4" t="s">
        <v>8433</v>
      </c>
      <c r="M2070" s="424" t="s">
        <v>8285</v>
      </c>
      <c r="N2070" s="419"/>
      <c r="O2070" s="372"/>
      <c r="P2070" s="372"/>
      <c r="Q2070" s="372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S2070" s="3"/>
      <c r="BT2070" s="3"/>
      <c r="BU2070" s="3"/>
      <c r="BV2070" s="3"/>
      <c r="BW2070" s="3"/>
      <c r="BX2070" s="3"/>
      <c r="BY2070" s="3"/>
      <c r="BZ2070" s="3"/>
      <c r="CA2070" s="3"/>
      <c r="CB2070" s="3"/>
      <c r="CC2070" s="3"/>
      <c r="CD2070" s="3"/>
      <c r="CE2070" s="3"/>
      <c r="CF2070" s="3"/>
      <c r="CG2070" s="3"/>
      <c r="CH2070" s="3"/>
      <c r="CI2070" s="3"/>
      <c r="CJ2070" s="3"/>
      <c r="CK2070" s="3"/>
      <c r="CL2070" s="3"/>
      <c r="CM2070" s="3"/>
      <c r="CN2070" s="3"/>
      <c r="CO2070" s="3"/>
      <c r="CP2070" s="3"/>
      <c r="CQ2070" s="3"/>
      <c r="CR2070" s="3"/>
      <c r="CS2070" s="3"/>
      <c r="CT2070" s="3"/>
      <c r="CU2070" s="3"/>
      <c r="CV2070" s="3"/>
      <c r="CW2070" s="3"/>
      <c r="CX2070" s="3"/>
      <c r="CY2070" s="3"/>
      <c r="CZ2070" s="3"/>
      <c r="DA2070" s="3"/>
      <c r="DB2070" s="3"/>
      <c r="DC2070" s="3"/>
      <c r="DD2070" s="3"/>
      <c r="DE2070" s="3"/>
      <c r="DF2070" s="3"/>
      <c r="DG2070" s="3"/>
      <c r="DH2070" s="3"/>
      <c r="DI2070" s="3"/>
      <c r="DJ2070" s="3"/>
      <c r="DK2070" s="3"/>
    </row>
    <row r="2071" spans="1:115" ht="49.5" customHeight="1">
      <c r="A2071" s="29">
        <v>95</v>
      </c>
      <c r="B2071" s="29"/>
      <c r="C2071" s="424" t="s">
        <v>8434</v>
      </c>
      <c r="D2071" s="437" t="s">
        <v>8426</v>
      </c>
      <c r="E2071" s="424" t="s">
        <v>8435</v>
      </c>
      <c r="F2071" s="324" t="s">
        <v>8436</v>
      </c>
      <c r="G2071" s="424" t="s">
        <v>8014</v>
      </c>
      <c r="H2071" s="425">
        <v>1950.412</v>
      </c>
      <c r="I2071" s="29">
        <v>0</v>
      </c>
      <c r="J2071" s="29">
        <v>0</v>
      </c>
      <c r="K2071" s="56" t="s">
        <v>8437</v>
      </c>
      <c r="L2071" s="4" t="s">
        <v>8438</v>
      </c>
      <c r="M2071" s="424" t="s">
        <v>8285</v>
      </c>
      <c r="N2071" s="419"/>
      <c r="O2071" s="372"/>
      <c r="P2071" s="372"/>
      <c r="Q2071" s="372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S2071" s="3"/>
      <c r="BT2071" s="3"/>
      <c r="BU2071" s="3"/>
      <c r="BV2071" s="3"/>
      <c r="BW2071" s="3"/>
      <c r="BX2071" s="3"/>
      <c r="BY2071" s="3"/>
      <c r="BZ2071" s="3"/>
      <c r="CA2071" s="3"/>
      <c r="CB2071" s="3"/>
      <c r="CC2071" s="3"/>
      <c r="CD2071" s="3"/>
      <c r="CE2071" s="3"/>
      <c r="CF2071" s="3"/>
      <c r="CG2071" s="3"/>
      <c r="CH2071" s="3"/>
      <c r="CI2071" s="3"/>
      <c r="CJ2071" s="3"/>
      <c r="CK2071" s="3"/>
      <c r="CL2071" s="3"/>
      <c r="CM2071" s="3"/>
      <c r="CN2071" s="3"/>
      <c r="CO2071" s="3"/>
      <c r="CP2071" s="3"/>
      <c r="CQ2071" s="3"/>
      <c r="CR2071" s="3"/>
      <c r="CS2071" s="3"/>
      <c r="CT2071" s="3"/>
      <c r="CU2071" s="3"/>
      <c r="CV2071" s="3"/>
      <c r="CW2071" s="3"/>
      <c r="CX2071" s="3"/>
      <c r="CY2071" s="3"/>
      <c r="CZ2071" s="3"/>
      <c r="DA2071" s="3"/>
      <c r="DB2071" s="3"/>
      <c r="DC2071" s="3"/>
      <c r="DD2071" s="3"/>
      <c r="DE2071" s="3"/>
      <c r="DF2071" s="3"/>
      <c r="DG2071" s="3"/>
      <c r="DH2071" s="3"/>
      <c r="DI2071" s="3"/>
      <c r="DJ2071" s="3"/>
      <c r="DK2071" s="3"/>
    </row>
    <row r="2072" spans="1:115" ht="60" customHeight="1">
      <c r="A2072" s="29">
        <v>96</v>
      </c>
      <c r="B2072" s="29"/>
      <c r="C2072" s="424" t="s">
        <v>8439</v>
      </c>
      <c r="D2072" s="437" t="s">
        <v>8426</v>
      </c>
      <c r="E2072" s="424" t="s">
        <v>8440</v>
      </c>
      <c r="F2072" s="324" t="s">
        <v>8441</v>
      </c>
      <c r="G2072" s="424" t="s">
        <v>8442</v>
      </c>
      <c r="H2072" s="425">
        <v>40699</v>
      </c>
      <c r="I2072" s="29">
        <v>0</v>
      </c>
      <c r="J2072" s="29">
        <v>0</v>
      </c>
      <c r="K2072" s="56">
        <v>43413</v>
      </c>
      <c r="L2072" s="4" t="s">
        <v>8443</v>
      </c>
      <c r="M2072" s="424" t="s">
        <v>8285</v>
      </c>
      <c r="N2072" s="419"/>
      <c r="O2072" s="372"/>
      <c r="P2072" s="372"/>
      <c r="Q2072" s="372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S2072" s="3"/>
      <c r="BT2072" s="3"/>
      <c r="BU2072" s="3"/>
      <c r="BV2072" s="3"/>
      <c r="BW2072" s="3"/>
      <c r="BX2072" s="3"/>
      <c r="BY2072" s="3"/>
      <c r="BZ2072" s="3"/>
      <c r="CA2072" s="3"/>
      <c r="CB2072" s="3"/>
      <c r="CC2072" s="3"/>
      <c r="CD2072" s="3"/>
      <c r="CE2072" s="3"/>
      <c r="CF2072" s="3"/>
      <c r="CG2072" s="3"/>
      <c r="CH2072" s="3"/>
      <c r="CI2072" s="3"/>
      <c r="CJ2072" s="3"/>
      <c r="CK2072" s="3"/>
      <c r="CL2072" s="3"/>
      <c r="CM2072" s="3"/>
      <c r="CN2072" s="3"/>
      <c r="CO2072" s="3"/>
      <c r="CP2072" s="3"/>
      <c r="CQ2072" s="3"/>
      <c r="CR2072" s="3"/>
      <c r="CS2072" s="3"/>
      <c r="CT2072" s="3"/>
      <c r="CU2072" s="3"/>
      <c r="CV2072" s="3"/>
      <c r="CW2072" s="3"/>
      <c r="CX2072" s="3"/>
      <c r="CY2072" s="3"/>
      <c r="CZ2072" s="3"/>
      <c r="DA2072" s="3"/>
      <c r="DB2072" s="3"/>
      <c r="DC2072" s="3"/>
      <c r="DD2072" s="3"/>
      <c r="DE2072" s="3"/>
      <c r="DF2072" s="3"/>
      <c r="DG2072" s="3"/>
      <c r="DH2072" s="3"/>
      <c r="DI2072" s="3"/>
      <c r="DJ2072" s="3"/>
      <c r="DK2072" s="3"/>
    </row>
    <row r="2073" spans="1:115" ht="49.5" customHeight="1">
      <c r="A2073" s="29">
        <v>97</v>
      </c>
      <c r="B2073" s="29"/>
      <c r="C2073" s="424" t="s">
        <v>8444</v>
      </c>
      <c r="D2073" s="437" t="s">
        <v>8426</v>
      </c>
      <c r="E2073" s="424" t="s">
        <v>8445</v>
      </c>
      <c r="F2073" s="324" t="s">
        <v>8446</v>
      </c>
      <c r="G2073" s="424" t="s">
        <v>8014</v>
      </c>
      <c r="H2073" s="425">
        <v>2600</v>
      </c>
      <c r="I2073" s="29">
        <v>0</v>
      </c>
      <c r="J2073" s="29">
        <v>0</v>
      </c>
      <c r="K2073" s="56">
        <v>42288</v>
      </c>
      <c r="L2073" s="4" t="s">
        <v>8447</v>
      </c>
      <c r="M2073" s="424" t="s">
        <v>8285</v>
      </c>
      <c r="N2073" s="419"/>
      <c r="O2073" s="372"/>
      <c r="P2073" s="372"/>
      <c r="Q2073" s="372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S2073" s="3"/>
      <c r="BT2073" s="3"/>
      <c r="BU2073" s="3"/>
      <c r="BV2073" s="3"/>
      <c r="BW2073" s="3"/>
      <c r="BX2073" s="3"/>
      <c r="BY2073" s="3"/>
      <c r="BZ2073" s="3"/>
      <c r="CA2073" s="3"/>
      <c r="CB2073" s="3"/>
      <c r="CC2073" s="3"/>
      <c r="CD2073" s="3"/>
      <c r="CE2073" s="3"/>
      <c r="CF2073" s="3"/>
      <c r="CG2073" s="3"/>
      <c r="CH2073" s="3"/>
      <c r="CI2073" s="3"/>
      <c r="CJ2073" s="3"/>
      <c r="CK2073" s="3"/>
      <c r="CL2073" s="3"/>
      <c r="CM2073" s="3"/>
      <c r="CN2073" s="3"/>
      <c r="CO2073" s="3"/>
      <c r="CP2073" s="3"/>
      <c r="CQ2073" s="3"/>
      <c r="CR2073" s="3"/>
      <c r="CS2073" s="3"/>
      <c r="CT2073" s="3"/>
      <c r="CU2073" s="3"/>
      <c r="CV2073" s="3"/>
      <c r="CW2073" s="3"/>
      <c r="CX2073" s="3"/>
      <c r="CY2073" s="3"/>
      <c r="CZ2073" s="3"/>
      <c r="DA2073" s="3"/>
      <c r="DB2073" s="3"/>
      <c r="DC2073" s="3"/>
      <c r="DD2073" s="3"/>
      <c r="DE2073" s="3"/>
      <c r="DF2073" s="3"/>
      <c r="DG2073" s="3"/>
      <c r="DH2073" s="3"/>
      <c r="DI2073" s="3"/>
      <c r="DJ2073" s="3"/>
      <c r="DK2073" s="3"/>
    </row>
    <row r="2074" spans="1:115" ht="74.25" customHeight="1">
      <c r="A2074" s="29">
        <v>98</v>
      </c>
      <c r="B2074" s="29"/>
      <c r="C2074" s="424" t="s">
        <v>8448</v>
      </c>
      <c r="D2074" s="437" t="s">
        <v>8426</v>
      </c>
      <c r="E2074" s="424" t="s">
        <v>8449</v>
      </c>
      <c r="F2074" s="324" t="s">
        <v>8450</v>
      </c>
      <c r="G2074" s="424" t="s">
        <v>8014</v>
      </c>
      <c r="H2074" s="425">
        <v>8000</v>
      </c>
      <c r="I2074" s="29">
        <v>0</v>
      </c>
      <c r="J2074" s="29">
        <v>0</v>
      </c>
      <c r="K2074" s="56">
        <v>42288</v>
      </c>
      <c r="L2074" s="4" t="s">
        <v>8451</v>
      </c>
      <c r="M2074" s="424" t="s">
        <v>8285</v>
      </c>
      <c r="N2074" s="419"/>
      <c r="O2074" s="372"/>
      <c r="P2074" s="372"/>
      <c r="Q2074" s="372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S2074" s="3"/>
      <c r="BT2074" s="3"/>
      <c r="BU2074" s="3"/>
      <c r="BV2074" s="3"/>
      <c r="BW2074" s="3"/>
      <c r="BX2074" s="3"/>
      <c r="BY2074" s="3"/>
      <c r="BZ2074" s="3"/>
      <c r="CA2074" s="3"/>
      <c r="CB2074" s="3"/>
      <c r="CC2074" s="3"/>
      <c r="CD2074" s="3"/>
      <c r="CE2074" s="3"/>
      <c r="CF2074" s="3"/>
      <c r="CG2074" s="3"/>
      <c r="CH2074" s="3"/>
      <c r="CI2074" s="3"/>
      <c r="CJ2074" s="3"/>
      <c r="CK2074" s="3"/>
      <c r="CL2074" s="3"/>
      <c r="CM2074" s="3"/>
      <c r="CN2074" s="3"/>
      <c r="CO2074" s="3"/>
      <c r="CP2074" s="3"/>
      <c r="CQ2074" s="3"/>
      <c r="CR2074" s="3"/>
      <c r="CS2074" s="3"/>
      <c r="CT2074" s="3"/>
      <c r="CU2074" s="3"/>
      <c r="CV2074" s="3"/>
      <c r="CW2074" s="3"/>
      <c r="CX2074" s="3"/>
      <c r="CY2074" s="3"/>
      <c r="CZ2074" s="3"/>
      <c r="DA2074" s="3"/>
      <c r="DB2074" s="3"/>
      <c r="DC2074" s="3"/>
      <c r="DD2074" s="3"/>
      <c r="DE2074" s="3"/>
      <c r="DF2074" s="3"/>
      <c r="DG2074" s="3"/>
      <c r="DH2074" s="3"/>
      <c r="DI2074" s="3"/>
      <c r="DJ2074" s="3"/>
      <c r="DK2074" s="3"/>
    </row>
    <row r="2075" spans="1:115" ht="68.25" customHeight="1">
      <c r="A2075" s="29">
        <v>99</v>
      </c>
      <c r="B2075" s="29"/>
      <c r="C2075" s="424" t="s">
        <v>8207</v>
      </c>
      <c r="D2075" s="437" t="s">
        <v>8426</v>
      </c>
      <c r="E2075" s="424" t="s">
        <v>8452</v>
      </c>
      <c r="F2075" s="324" t="s">
        <v>8453</v>
      </c>
      <c r="G2075" s="424" t="s">
        <v>8014</v>
      </c>
      <c r="H2075" s="425">
        <v>5200</v>
      </c>
      <c r="I2075" s="29">
        <v>0</v>
      </c>
      <c r="J2075" s="29">
        <v>0</v>
      </c>
      <c r="K2075" s="56" t="s">
        <v>8437</v>
      </c>
      <c r="L2075" s="4" t="s">
        <v>8454</v>
      </c>
      <c r="M2075" s="424" t="s">
        <v>8285</v>
      </c>
      <c r="N2075" s="419"/>
      <c r="O2075" s="372"/>
      <c r="P2075" s="372"/>
      <c r="Q2075" s="372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S2075" s="3"/>
      <c r="BT2075" s="3"/>
      <c r="BU2075" s="3"/>
      <c r="BV2075" s="3"/>
      <c r="BW2075" s="3"/>
      <c r="BX2075" s="3"/>
      <c r="BY2075" s="3"/>
      <c r="BZ2075" s="3"/>
      <c r="CA2075" s="3"/>
      <c r="CB2075" s="3"/>
      <c r="CC2075" s="3"/>
      <c r="CD2075" s="3"/>
      <c r="CE2075" s="3"/>
      <c r="CF2075" s="3"/>
      <c r="CG2075" s="3"/>
      <c r="CH2075" s="3"/>
      <c r="CI2075" s="3"/>
      <c r="CJ2075" s="3"/>
      <c r="CK2075" s="3"/>
      <c r="CL2075" s="3"/>
      <c r="CM2075" s="3"/>
      <c r="CN2075" s="3"/>
      <c r="CO2075" s="3"/>
      <c r="CP2075" s="3"/>
      <c r="CQ2075" s="3"/>
      <c r="CR2075" s="3"/>
      <c r="CS2075" s="3"/>
      <c r="CT2075" s="3"/>
      <c r="CU2075" s="3"/>
      <c r="CV2075" s="3"/>
      <c r="CW2075" s="3"/>
      <c r="CX2075" s="3"/>
      <c r="CY2075" s="3"/>
      <c r="CZ2075" s="3"/>
      <c r="DA2075" s="3"/>
      <c r="DB2075" s="3"/>
      <c r="DC2075" s="3"/>
      <c r="DD2075" s="3"/>
      <c r="DE2075" s="3"/>
      <c r="DF2075" s="3"/>
      <c r="DG2075" s="3"/>
      <c r="DH2075" s="3"/>
      <c r="DI2075" s="3"/>
      <c r="DJ2075" s="3"/>
      <c r="DK2075" s="3"/>
    </row>
    <row r="2076" spans="1:115" ht="74.25" customHeight="1">
      <c r="A2076" s="29">
        <v>100</v>
      </c>
      <c r="B2076" s="29"/>
      <c r="C2076" s="424" t="s">
        <v>8455</v>
      </c>
      <c r="D2076" s="437" t="s">
        <v>8426</v>
      </c>
      <c r="E2076" s="424" t="s">
        <v>8431</v>
      </c>
      <c r="F2076" s="324" t="s">
        <v>8456</v>
      </c>
      <c r="G2076" s="424" t="s">
        <v>8014</v>
      </c>
      <c r="H2076" s="425">
        <v>2500</v>
      </c>
      <c r="I2076" s="29">
        <v>0</v>
      </c>
      <c r="J2076" s="29">
        <v>0</v>
      </c>
      <c r="K2076" s="56">
        <v>43325</v>
      </c>
      <c r="L2076" s="4" t="s">
        <v>8457</v>
      </c>
      <c r="M2076" s="424" t="s">
        <v>8285</v>
      </c>
      <c r="N2076" s="419"/>
      <c r="O2076" s="372"/>
      <c r="P2076" s="372"/>
      <c r="Q2076" s="372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S2076" s="3"/>
      <c r="BT2076" s="3"/>
      <c r="BU2076" s="3"/>
      <c r="BV2076" s="3"/>
      <c r="BW2076" s="3"/>
      <c r="BX2076" s="3"/>
      <c r="BY2076" s="3"/>
      <c r="BZ2076" s="3"/>
      <c r="CA2076" s="3"/>
      <c r="CB2076" s="3"/>
      <c r="CC2076" s="3"/>
      <c r="CD2076" s="3"/>
      <c r="CE2076" s="3"/>
      <c r="CF2076" s="3"/>
      <c r="CG2076" s="3"/>
      <c r="CH2076" s="3"/>
      <c r="CI2076" s="3"/>
      <c r="CJ2076" s="3"/>
      <c r="CK2076" s="3"/>
      <c r="CL2076" s="3"/>
      <c r="CM2076" s="3"/>
      <c r="CN2076" s="3"/>
      <c r="CO2076" s="3"/>
      <c r="CP2076" s="3"/>
      <c r="CQ2076" s="3"/>
      <c r="CR2076" s="3"/>
      <c r="CS2076" s="3"/>
      <c r="CT2076" s="3"/>
      <c r="CU2076" s="3"/>
      <c r="CV2076" s="3"/>
      <c r="CW2076" s="3"/>
      <c r="CX2076" s="3"/>
      <c r="CY2076" s="3"/>
      <c r="CZ2076" s="3"/>
      <c r="DA2076" s="3"/>
      <c r="DB2076" s="3"/>
      <c r="DC2076" s="3"/>
      <c r="DD2076" s="3"/>
      <c r="DE2076" s="3"/>
      <c r="DF2076" s="3"/>
      <c r="DG2076" s="3"/>
      <c r="DH2076" s="3"/>
      <c r="DI2076" s="3"/>
      <c r="DJ2076" s="3"/>
      <c r="DK2076" s="3"/>
    </row>
    <row r="2077" spans="1:115" ht="49.5" customHeight="1">
      <c r="A2077" s="29">
        <v>101</v>
      </c>
      <c r="B2077" s="29"/>
      <c r="C2077" s="424" t="s">
        <v>8458</v>
      </c>
      <c r="D2077" s="437" t="s">
        <v>8426</v>
      </c>
      <c r="E2077" s="424" t="s">
        <v>8459</v>
      </c>
      <c r="F2077" s="324" t="s">
        <v>8460</v>
      </c>
      <c r="G2077" s="424" t="s">
        <v>8014</v>
      </c>
      <c r="H2077" s="425">
        <v>400</v>
      </c>
      <c r="I2077" s="29">
        <v>0</v>
      </c>
      <c r="J2077" s="29">
        <v>0</v>
      </c>
      <c r="K2077" s="56" t="s">
        <v>8053</v>
      </c>
      <c r="L2077" s="4" t="s">
        <v>8461</v>
      </c>
      <c r="M2077" s="424" t="s">
        <v>8285</v>
      </c>
      <c r="N2077" s="419"/>
      <c r="O2077" s="372"/>
      <c r="P2077" s="372"/>
      <c r="Q2077" s="372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S2077" s="3"/>
      <c r="BT2077" s="3"/>
      <c r="BU2077" s="3"/>
      <c r="BV2077" s="3"/>
      <c r="BW2077" s="3"/>
      <c r="BX2077" s="3"/>
      <c r="BY2077" s="3"/>
      <c r="BZ2077" s="3"/>
      <c r="CA2077" s="3"/>
      <c r="CB2077" s="3"/>
      <c r="CC2077" s="3"/>
      <c r="CD2077" s="3"/>
      <c r="CE2077" s="3"/>
      <c r="CF2077" s="3"/>
      <c r="CG2077" s="3"/>
      <c r="CH2077" s="3"/>
      <c r="CI2077" s="3"/>
      <c r="CJ2077" s="3"/>
      <c r="CK2077" s="3"/>
      <c r="CL2077" s="3"/>
      <c r="CM2077" s="3"/>
      <c r="CN2077" s="3"/>
      <c r="CO2077" s="3"/>
      <c r="CP2077" s="3"/>
      <c r="CQ2077" s="3"/>
      <c r="CR2077" s="3"/>
      <c r="CS2077" s="3"/>
      <c r="CT2077" s="3"/>
      <c r="CU2077" s="3"/>
      <c r="CV2077" s="3"/>
      <c r="CW2077" s="3"/>
      <c r="CX2077" s="3"/>
      <c r="CY2077" s="3"/>
      <c r="CZ2077" s="3"/>
      <c r="DA2077" s="3"/>
      <c r="DB2077" s="3"/>
      <c r="DC2077" s="3"/>
      <c r="DD2077" s="3"/>
      <c r="DE2077" s="3"/>
      <c r="DF2077" s="3"/>
      <c r="DG2077" s="3"/>
      <c r="DH2077" s="3"/>
      <c r="DI2077" s="3"/>
      <c r="DJ2077" s="3"/>
      <c r="DK2077" s="3"/>
    </row>
    <row r="2078" spans="1:115" ht="60" customHeight="1">
      <c r="A2078" s="29">
        <v>102</v>
      </c>
      <c r="B2078" s="29"/>
      <c r="C2078" s="424" t="s">
        <v>8462</v>
      </c>
      <c r="D2078" s="437" t="s">
        <v>8426</v>
      </c>
      <c r="E2078" s="424" t="s">
        <v>8463</v>
      </c>
      <c r="F2078" s="324" t="s">
        <v>8464</v>
      </c>
      <c r="G2078" s="424" t="s">
        <v>8014</v>
      </c>
      <c r="H2078" s="425">
        <v>5000</v>
      </c>
      <c r="I2078" s="29">
        <v>0</v>
      </c>
      <c r="J2078" s="29">
        <v>0</v>
      </c>
      <c r="K2078" s="56">
        <v>42288</v>
      </c>
      <c r="L2078" s="4" t="s">
        <v>8465</v>
      </c>
      <c r="M2078" s="424" t="s">
        <v>8285</v>
      </c>
      <c r="N2078" s="419"/>
      <c r="O2078" s="372"/>
      <c r="P2078" s="372"/>
      <c r="Q2078" s="372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S2078" s="3"/>
      <c r="BT2078" s="3"/>
      <c r="BU2078" s="3"/>
      <c r="BV2078" s="3"/>
      <c r="BW2078" s="3"/>
      <c r="BX2078" s="3"/>
      <c r="BY2078" s="3"/>
      <c r="BZ2078" s="3"/>
      <c r="CA2078" s="3"/>
      <c r="CB2078" s="3"/>
      <c r="CC2078" s="3"/>
      <c r="CD2078" s="3"/>
      <c r="CE2078" s="3"/>
      <c r="CF2078" s="3"/>
      <c r="CG2078" s="3"/>
      <c r="CH2078" s="3"/>
      <c r="CI2078" s="3"/>
      <c r="CJ2078" s="3"/>
      <c r="CK2078" s="3"/>
      <c r="CL2078" s="3"/>
      <c r="CM2078" s="3"/>
      <c r="CN2078" s="3"/>
      <c r="CO2078" s="3"/>
      <c r="CP2078" s="3"/>
      <c r="CQ2078" s="3"/>
      <c r="CR2078" s="3"/>
      <c r="CS2078" s="3"/>
      <c r="CT2078" s="3"/>
      <c r="CU2078" s="3"/>
      <c r="CV2078" s="3"/>
      <c r="CW2078" s="3"/>
      <c r="CX2078" s="3"/>
      <c r="CY2078" s="3"/>
      <c r="CZ2078" s="3"/>
      <c r="DA2078" s="3"/>
      <c r="DB2078" s="3"/>
      <c r="DC2078" s="3"/>
      <c r="DD2078" s="3"/>
      <c r="DE2078" s="3"/>
      <c r="DF2078" s="3"/>
      <c r="DG2078" s="3"/>
      <c r="DH2078" s="3"/>
      <c r="DI2078" s="3"/>
      <c r="DJ2078" s="3"/>
      <c r="DK2078" s="3"/>
    </row>
    <row r="2079" spans="1:115" ht="60" customHeight="1">
      <c r="A2079" s="29">
        <v>103</v>
      </c>
      <c r="B2079" s="29"/>
      <c r="C2079" s="424" t="s">
        <v>8466</v>
      </c>
      <c r="D2079" s="29" t="s">
        <v>8426</v>
      </c>
      <c r="E2079" s="424" t="s">
        <v>8467</v>
      </c>
      <c r="F2079" s="324" t="s">
        <v>8468</v>
      </c>
      <c r="G2079" s="424" t="s">
        <v>8014</v>
      </c>
      <c r="H2079" s="440">
        <v>12500</v>
      </c>
      <c r="I2079" s="29">
        <v>0</v>
      </c>
      <c r="J2079" s="423">
        <v>0</v>
      </c>
      <c r="K2079" s="441">
        <v>43910</v>
      </c>
      <c r="L2079" s="4" t="s">
        <v>8469</v>
      </c>
      <c r="M2079" s="426" t="s">
        <v>8285</v>
      </c>
      <c r="N2079" s="419"/>
      <c r="O2079" s="372"/>
      <c r="P2079" s="372"/>
      <c r="Q2079" s="372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S2079" s="3"/>
      <c r="BT2079" s="3"/>
      <c r="BU2079" s="3"/>
      <c r="BV2079" s="3"/>
      <c r="BW2079" s="3"/>
      <c r="BX2079" s="3"/>
      <c r="BY2079" s="3"/>
      <c r="BZ2079" s="3"/>
      <c r="CA2079" s="3"/>
      <c r="CB2079" s="3"/>
      <c r="CC2079" s="3"/>
      <c r="CD2079" s="3"/>
      <c r="CE2079" s="3"/>
      <c r="CF2079" s="3"/>
      <c r="CG2079" s="3"/>
      <c r="CH2079" s="3"/>
      <c r="CI2079" s="3"/>
      <c r="CJ2079" s="3"/>
      <c r="CK2079" s="3"/>
      <c r="CL2079" s="3"/>
      <c r="CM2079" s="3"/>
      <c r="CN2079" s="3"/>
      <c r="CO2079" s="3"/>
      <c r="CP2079" s="3"/>
      <c r="CQ2079" s="3"/>
      <c r="CR2079" s="3"/>
      <c r="CS2079" s="3"/>
      <c r="CT2079" s="3"/>
      <c r="CU2079" s="3"/>
      <c r="CV2079" s="3"/>
      <c r="CW2079" s="3"/>
      <c r="CX2079" s="3"/>
      <c r="CY2079" s="3"/>
      <c r="CZ2079" s="3"/>
      <c r="DA2079" s="3"/>
      <c r="DB2079" s="3"/>
      <c r="DC2079" s="3"/>
      <c r="DD2079" s="3"/>
      <c r="DE2079" s="3"/>
      <c r="DF2079" s="3"/>
      <c r="DG2079" s="3"/>
      <c r="DH2079" s="3"/>
      <c r="DI2079" s="3"/>
      <c r="DJ2079" s="3"/>
      <c r="DK2079" s="3"/>
    </row>
    <row r="2080" spans="1:115" ht="49.5" customHeight="1">
      <c r="A2080" s="29">
        <v>104</v>
      </c>
      <c r="B2080" s="29"/>
      <c r="C2080" s="424" t="s">
        <v>8470</v>
      </c>
      <c r="D2080" s="437" t="s">
        <v>8426</v>
      </c>
      <c r="E2080" s="424" t="s">
        <v>8471</v>
      </c>
      <c r="F2080" s="324" t="s">
        <v>8472</v>
      </c>
      <c r="G2080" s="424" t="s">
        <v>8014</v>
      </c>
      <c r="H2080" s="425">
        <v>3050</v>
      </c>
      <c r="I2080" s="29">
        <v>0</v>
      </c>
      <c r="J2080" s="29">
        <v>0</v>
      </c>
      <c r="K2080" s="29" t="s">
        <v>8473</v>
      </c>
      <c r="L2080" s="4" t="s">
        <v>8474</v>
      </c>
      <c r="M2080" s="424" t="s">
        <v>8285</v>
      </c>
      <c r="N2080" s="419"/>
      <c r="O2080" s="372"/>
      <c r="P2080" s="372"/>
      <c r="Q2080" s="372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S2080" s="3"/>
      <c r="BT2080" s="3"/>
      <c r="BU2080" s="3"/>
      <c r="BV2080" s="3"/>
      <c r="BW2080" s="3"/>
      <c r="BX2080" s="3"/>
      <c r="BY2080" s="3"/>
      <c r="BZ2080" s="3"/>
      <c r="CA2080" s="3"/>
      <c r="CB2080" s="3"/>
      <c r="CC2080" s="3"/>
      <c r="CD2080" s="3"/>
      <c r="CE2080" s="3"/>
      <c r="CF2080" s="3"/>
      <c r="CG2080" s="3"/>
      <c r="CH2080" s="3"/>
      <c r="CI2080" s="3"/>
      <c r="CJ2080" s="3"/>
      <c r="CK2080" s="3"/>
      <c r="CL2080" s="3"/>
      <c r="CM2080" s="3"/>
      <c r="CN2080" s="3"/>
      <c r="CO2080" s="3"/>
      <c r="CP2080" s="3"/>
      <c r="CQ2080" s="3"/>
      <c r="CR2080" s="3"/>
      <c r="CS2080" s="3"/>
      <c r="CT2080" s="3"/>
      <c r="CU2080" s="3"/>
      <c r="CV2080" s="3"/>
      <c r="CW2080" s="3"/>
      <c r="CX2080" s="3"/>
      <c r="CY2080" s="3"/>
      <c r="CZ2080" s="3"/>
      <c r="DA2080" s="3"/>
      <c r="DB2080" s="3"/>
      <c r="DC2080" s="3"/>
      <c r="DD2080" s="3"/>
      <c r="DE2080" s="3"/>
      <c r="DF2080" s="3"/>
      <c r="DG2080" s="3"/>
      <c r="DH2080" s="3"/>
      <c r="DI2080" s="3"/>
      <c r="DJ2080" s="3"/>
      <c r="DK2080" s="3"/>
    </row>
    <row r="2081" spans="1:115" ht="60" customHeight="1">
      <c r="A2081" s="29">
        <v>105</v>
      </c>
      <c r="B2081" s="29"/>
      <c r="C2081" s="424" t="s">
        <v>8475</v>
      </c>
      <c r="D2081" s="437" t="s">
        <v>8426</v>
      </c>
      <c r="E2081" s="424" t="s">
        <v>8476</v>
      </c>
      <c r="F2081" s="324" t="s">
        <v>8477</v>
      </c>
      <c r="G2081" s="424" t="s">
        <v>8014</v>
      </c>
      <c r="H2081" s="425">
        <v>5000</v>
      </c>
      <c r="I2081" s="29">
        <v>0</v>
      </c>
      <c r="J2081" s="29">
        <v>0</v>
      </c>
      <c r="K2081" s="29" t="s">
        <v>8473</v>
      </c>
      <c r="L2081" s="4" t="s">
        <v>8478</v>
      </c>
      <c r="M2081" s="424" t="s">
        <v>8285</v>
      </c>
      <c r="N2081" s="419"/>
      <c r="O2081" s="372"/>
      <c r="P2081" s="372"/>
      <c r="Q2081" s="372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S2081" s="3"/>
      <c r="BT2081" s="3"/>
      <c r="BU2081" s="3"/>
      <c r="BV2081" s="3"/>
      <c r="BW2081" s="3"/>
      <c r="BX2081" s="3"/>
      <c r="BY2081" s="3"/>
      <c r="BZ2081" s="3"/>
      <c r="CA2081" s="3"/>
      <c r="CB2081" s="3"/>
      <c r="CC2081" s="3"/>
      <c r="CD2081" s="3"/>
      <c r="CE2081" s="3"/>
      <c r="CF2081" s="3"/>
      <c r="CG2081" s="3"/>
      <c r="CH2081" s="3"/>
      <c r="CI2081" s="3"/>
      <c r="CJ2081" s="3"/>
      <c r="CK2081" s="3"/>
      <c r="CL2081" s="3"/>
      <c r="CM2081" s="3"/>
      <c r="CN2081" s="3"/>
      <c r="CO2081" s="3"/>
      <c r="CP2081" s="3"/>
      <c r="CQ2081" s="3"/>
      <c r="CR2081" s="3"/>
      <c r="CS2081" s="3"/>
      <c r="CT2081" s="3"/>
      <c r="CU2081" s="3"/>
      <c r="CV2081" s="3"/>
      <c r="CW2081" s="3"/>
      <c r="CX2081" s="3"/>
      <c r="CY2081" s="3"/>
      <c r="CZ2081" s="3"/>
      <c r="DA2081" s="3"/>
      <c r="DB2081" s="3"/>
      <c r="DC2081" s="3"/>
      <c r="DD2081" s="3"/>
      <c r="DE2081" s="3"/>
      <c r="DF2081" s="3"/>
      <c r="DG2081" s="3"/>
      <c r="DH2081" s="3"/>
      <c r="DI2081" s="3"/>
      <c r="DJ2081" s="3"/>
      <c r="DK2081" s="3"/>
    </row>
    <row r="2082" spans="1:115" ht="60" customHeight="1">
      <c r="A2082" s="29">
        <v>106</v>
      </c>
      <c r="B2082" s="29"/>
      <c r="C2082" s="424" t="s">
        <v>8479</v>
      </c>
      <c r="D2082" s="437" t="s">
        <v>8426</v>
      </c>
      <c r="E2082" s="424" t="s">
        <v>8480</v>
      </c>
      <c r="F2082" s="324" t="s">
        <v>8481</v>
      </c>
      <c r="G2082" s="424" t="s">
        <v>8014</v>
      </c>
      <c r="H2082" s="425">
        <v>1020</v>
      </c>
      <c r="I2082" s="29">
        <v>0</v>
      </c>
      <c r="J2082" s="29">
        <v>0</v>
      </c>
      <c r="K2082" s="29" t="s">
        <v>8473</v>
      </c>
      <c r="L2082" s="4" t="s">
        <v>8482</v>
      </c>
      <c r="M2082" s="424" t="s">
        <v>8285</v>
      </c>
      <c r="N2082" s="419"/>
      <c r="O2082" s="372"/>
      <c r="P2082" s="372"/>
      <c r="Q2082" s="372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S2082" s="3"/>
      <c r="BT2082" s="3"/>
      <c r="BU2082" s="3"/>
      <c r="BV2082" s="3"/>
      <c r="BW2082" s="3"/>
      <c r="BX2082" s="3"/>
      <c r="BY2082" s="3"/>
      <c r="BZ2082" s="3"/>
      <c r="CA2082" s="3"/>
      <c r="CB2082" s="3"/>
      <c r="CC2082" s="3"/>
      <c r="CD2082" s="3"/>
      <c r="CE2082" s="3"/>
      <c r="CF2082" s="3"/>
      <c r="CG2082" s="3"/>
      <c r="CH2082" s="3"/>
      <c r="CI2082" s="3"/>
      <c r="CJ2082" s="3"/>
      <c r="CK2082" s="3"/>
      <c r="CL2082" s="3"/>
      <c r="CM2082" s="3"/>
      <c r="CN2082" s="3"/>
      <c r="CO2082" s="3"/>
      <c r="CP2082" s="3"/>
      <c r="CQ2082" s="3"/>
      <c r="CR2082" s="3"/>
      <c r="CS2082" s="3"/>
      <c r="CT2082" s="3"/>
      <c r="CU2082" s="3"/>
      <c r="CV2082" s="3"/>
      <c r="CW2082" s="3"/>
      <c r="CX2082" s="3"/>
      <c r="CY2082" s="3"/>
      <c r="CZ2082" s="3"/>
      <c r="DA2082" s="3"/>
      <c r="DB2082" s="3"/>
      <c r="DC2082" s="3"/>
      <c r="DD2082" s="3"/>
      <c r="DE2082" s="3"/>
      <c r="DF2082" s="3"/>
      <c r="DG2082" s="3"/>
      <c r="DH2082" s="3"/>
      <c r="DI2082" s="3"/>
      <c r="DJ2082" s="3"/>
      <c r="DK2082" s="3"/>
    </row>
    <row r="2083" spans="1:115" ht="60" customHeight="1">
      <c r="A2083" s="29">
        <v>107</v>
      </c>
      <c r="B2083" s="29"/>
      <c r="C2083" s="424" t="s">
        <v>8483</v>
      </c>
      <c r="D2083" s="437" t="s">
        <v>8426</v>
      </c>
      <c r="E2083" s="424" t="s">
        <v>8484</v>
      </c>
      <c r="F2083" s="324" t="s">
        <v>8485</v>
      </c>
      <c r="G2083" s="424" t="s">
        <v>8014</v>
      </c>
      <c r="H2083" s="425">
        <v>4371</v>
      </c>
      <c r="I2083" s="29">
        <v>0</v>
      </c>
      <c r="J2083" s="29">
        <v>0</v>
      </c>
      <c r="K2083" s="29" t="s">
        <v>8037</v>
      </c>
      <c r="L2083" s="4" t="s">
        <v>8486</v>
      </c>
      <c r="M2083" s="424" t="s">
        <v>8285</v>
      </c>
      <c r="N2083" s="419"/>
      <c r="O2083" s="372"/>
      <c r="P2083" s="372"/>
      <c r="Q2083" s="372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S2083" s="3"/>
      <c r="BT2083" s="3"/>
      <c r="BU2083" s="3"/>
      <c r="BV2083" s="3"/>
      <c r="BW2083" s="3"/>
      <c r="BX2083" s="3"/>
      <c r="BY2083" s="3"/>
      <c r="BZ2083" s="3"/>
      <c r="CA2083" s="3"/>
      <c r="CB2083" s="3"/>
      <c r="CC2083" s="3"/>
      <c r="CD2083" s="3"/>
      <c r="CE2083" s="3"/>
      <c r="CF2083" s="3"/>
      <c r="CG2083" s="3"/>
      <c r="CH2083" s="3"/>
      <c r="CI2083" s="3"/>
      <c r="CJ2083" s="3"/>
      <c r="CK2083" s="3"/>
      <c r="CL2083" s="3"/>
      <c r="CM2083" s="3"/>
      <c r="CN2083" s="3"/>
      <c r="CO2083" s="3"/>
      <c r="CP2083" s="3"/>
      <c r="CQ2083" s="3"/>
      <c r="CR2083" s="3"/>
      <c r="CS2083" s="3"/>
      <c r="CT2083" s="3"/>
      <c r="CU2083" s="3"/>
      <c r="CV2083" s="3"/>
      <c r="CW2083" s="3"/>
      <c r="CX2083" s="3"/>
      <c r="CY2083" s="3"/>
      <c r="CZ2083" s="3"/>
      <c r="DA2083" s="3"/>
      <c r="DB2083" s="3"/>
      <c r="DC2083" s="3"/>
      <c r="DD2083" s="3"/>
      <c r="DE2083" s="3"/>
      <c r="DF2083" s="3"/>
      <c r="DG2083" s="3"/>
      <c r="DH2083" s="3"/>
      <c r="DI2083" s="3"/>
      <c r="DJ2083" s="3"/>
      <c r="DK2083" s="3"/>
    </row>
    <row r="2084" spans="1:115" ht="60" customHeight="1">
      <c r="A2084" s="29">
        <v>108</v>
      </c>
      <c r="B2084" s="29"/>
      <c r="C2084" s="424" t="s">
        <v>8487</v>
      </c>
      <c r="D2084" s="437" t="s">
        <v>8279</v>
      </c>
      <c r="E2084" s="424" t="s">
        <v>8488</v>
      </c>
      <c r="F2084" s="324" t="s">
        <v>8489</v>
      </c>
      <c r="G2084" s="424" t="s">
        <v>8014</v>
      </c>
      <c r="H2084" s="425">
        <v>3866</v>
      </c>
      <c r="I2084" s="29">
        <v>0</v>
      </c>
      <c r="J2084" s="29">
        <v>0</v>
      </c>
      <c r="K2084" s="29" t="s">
        <v>8283</v>
      </c>
      <c r="L2084" s="4" t="s">
        <v>8490</v>
      </c>
      <c r="M2084" s="424" t="s">
        <v>8285</v>
      </c>
      <c r="N2084" s="419"/>
      <c r="O2084" s="372"/>
      <c r="P2084" s="372"/>
      <c r="Q2084" s="372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S2084" s="3"/>
      <c r="BT2084" s="3"/>
      <c r="BU2084" s="3"/>
      <c r="BV2084" s="3"/>
      <c r="BW2084" s="3"/>
      <c r="BX2084" s="3"/>
      <c r="BY2084" s="3"/>
      <c r="BZ2084" s="3"/>
      <c r="CA2084" s="3"/>
      <c r="CB2084" s="3"/>
      <c r="CC2084" s="3"/>
      <c r="CD2084" s="3"/>
      <c r="CE2084" s="3"/>
      <c r="CF2084" s="3"/>
      <c r="CG2084" s="3"/>
      <c r="CH2084" s="3"/>
      <c r="CI2084" s="3"/>
      <c r="CJ2084" s="3"/>
      <c r="CK2084" s="3"/>
      <c r="CL2084" s="3"/>
      <c r="CM2084" s="3"/>
      <c r="CN2084" s="3"/>
      <c r="CO2084" s="3"/>
      <c r="CP2084" s="3"/>
      <c r="CQ2084" s="3"/>
      <c r="CR2084" s="3"/>
      <c r="CS2084" s="3"/>
      <c r="CT2084" s="3"/>
      <c r="CU2084" s="3"/>
      <c r="CV2084" s="3"/>
      <c r="CW2084" s="3"/>
      <c r="CX2084" s="3"/>
      <c r="CY2084" s="3"/>
      <c r="CZ2084" s="3"/>
      <c r="DA2084" s="3"/>
      <c r="DB2084" s="3"/>
      <c r="DC2084" s="3"/>
      <c r="DD2084" s="3"/>
      <c r="DE2084" s="3"/>
      <c r="DF2084" s="3"/>
      <c r="DG2084" s="3"/>
      <c r="DH2084" s="3"/>
      <c r="DI2084" s="3"/>
      <c r="DJ2084" s="3"/>
      <c r="DK2084" s="3"/>
    </row>
    <row r="2085" spans="1:115" ht="60" customHeight="1">
      <c r="A2085" s="29">
        <v>109</v>
      </c>
      <c r="B2085" s="29"/>
      <c r="C2085" s="424" t="s">
        <v>8491</v>
      </c>
      <c r="D2085" s="437" t="s">
        <v>8279</v>
      </c>
      <c r="E2085" s="424" t="s">
        <v>8492</v>
      </c>
      <c r="F2085" s="324" t="s">
        <v>8493</v>
      </c>
      <c r="G2085" s="424" t="s">
        <v>8014</v>
      </c>
      <c r="H2085" s="425">
        <v>5200</v>
      </c>
      <c r="I2085" s="29">
        <v>0</v>
      </c>
      <c r="J2085" s="29">
        <v>0</v>
      </c>
      <c r="K2085" s="29" t="s">
        <v>8473</v>
      </c>
      <c r="L2085" s="4" t="s">
        <v>8494</v>
      </c>
      <c r="M2085" s="424" t="s">
        <v>8285</v>
      </c>
      <c r="N2085" s="419"/>
      <c r="O2085" s="372"/>
      <c r="P2085" s="372"/>
      <c r="Q2085" s="372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S2085" s="3"/>
      <c r="BT2085" s="3"/>
      <c r="BU2085" s="3"/>
      <c r="BV2085" s="3"/>
      <c r="BW2085" s="3"/>
      <c r="BX2085" s="3"/>
      <c r="BY2085" s="3"/>
      <c r="BZ2085" s="3"/>
      <c r="CA2085" s="3"/>
      <c r="CB2085" s="3"/>
      <c r="CC2085" s="3"/>
      <c r="CD2085" s="3"/>
      <c r="CE2085" s="3"/>
      <c r="CF2085" s="3"/>
      <c r="CG2085" s="3"/>
      <c r="CH2085" s="3"/>
      <c r="CI2085" s="3"/>
      <c r="CJ2085" s="3"/>
      <c r="CK2085" s="3"/>
      <c r="CL2085" s="3"/>
      <c r="CM2085" s="3"/>
      <c r="CN2085" s="3"/>
      <c r="CO2085" s="3"/>
      <c r="CP2085" s="3"/>
      <c r="CQ2085" s="3"/>
      <c r="CR2085" s="3"/>
      <c r="CS2085" s="3"/>
      <c r="CT2085" s="3"/>
      <c r="CU2085" s="3"/>
      <c r="CV2085" s="3"/>
      <c r="CW2085" s="3"/>
      <c r="CX2085" s="3"/>
      <c r="CY2085" s="3"/>
      <c r="CZ2085" s="3"/>
      <c r="DA2085" s="3"/>
      <c r="DB2085" s="3"/>
      <c r="DC2085" s="3"/>
      <c r="DD2085" s="3"/>
      <c r="DE2085" s="3"/>
      <c r="DF2085" s="3"/>
      <c r="DG2085" s="3"/>
      <c r="DH2085" s="3"/>
      <c r="DI2085" s="3"/>
      <c r="DJ2085" s="3"/>
      <c r="DK2085" s="3"/>
    </row>
    <row r="2086" spans="1:115" ht="60" customHeight="1">
      <c r="A2086" s="29">
        <v>110</v>
      </c>
      <c r="B2086" s="29"/>
      <c r="C2086" s="424" t="s">
        <v>8491</v>
      </c>
      <c r="D2086" s="437" t="s">
        <v>8279</v>
      </c>
      <c r="E2086" s="424" t="s">
        <v>8480</v>
      </c>
      <c r="F2086" s="324" t="s">
        <v>8495</v>
      </c>
      <c r="G2086" s="424" t="s">
        <v>8014</v>
      </c>
      <c r="H2086" s="425">
        <v>820</v>
      </c>
      <c r="I2086" s="29">
        <v>0</v>
      </c>
      <c r="J2086" s="29">
        <v>0</v>
      </c>
      <c r="K2086" s="29" t="s">
        <v>8473</v>
      </c>
      <c r="L2086" s="4" t="s">
        <v>8496</v>
      </c>
      <c r="M2086" s="424" t="s">
        <v>8285</v>
      </c>
      <c r="N2086" s="419"/>
      <c r="O2086" s="372"/>
      <c r="P2086" s="372"/>
      <c r="Q2086" s="372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S2086" s="3"/>
      <c r="BT2086" s="3"/>
      <c r="BU2086" s="3"/>
      <c r="BV2086" s="3"/>
      <c r="BW2086" s="3"/>
      <c r="BX2086" s="3"/>
      <c r="BY2086" s="3"/>
      <c r="BZ2086" s="3"/>
      <c r="CA2086" s="3"/>
      <c r="CB2086" s="3"/>
      <c r="CC2086" s="3"/>
      <c r="CD2086" s="3"/>
      <c r="CE2086" s="3"/>
      <c r="CF2086" s="3"/>
      <c r="CG2086" s="3"/>
      <c r="CH2086" s="3"/>
      <c r="CI2086" s="3"/>
      <c r="CJ2086" s="3"/>
      <c r="CK2086" s="3"/>
      <c r="CL2086" s="3"/>
      <c r="CM2086" s="3"/>
      <c r="CN2086" s="3"/>
      <c r="CO2086" s="3"/>
      <c r="CP2086" s="3"/>
      <c r="CQ2086" s="3"/>
      <c r="CR2086" s="3"/>
      <c r="CS2086" s="3"/>
      <c r="CT2086" s="3"/>
      <c r="CU2086" s="3"/>
      <c r="CV2086" s="3"/>
      <c r="CW2086" s="3"/>
      <c r="CX2086" s="3"/>
      <c r="CY2086" s="3"/>
      <c r="CZ2086" s="3"/>
      <c r="DA2086" s="3"/>
      <c r="DB2086" s="3"/>
      <c r="DC2086" s="3"/>
      <c r="DD2086" s="3"/>
      <c r="DE2086" s="3"/>
      <c r="DF2086" s="3"/>
      <c r="DG2086" s="3"/>
      <c r="DH2086" s="3"/>
      <c r="DI2086" s="3"/>
      <c r="DJ2086" s="3"/>
      <c r="DK2086" s="3"/>
    </row>
    <row r="2087" spans="1:115" ht="49.5" customHeight="1">
      <c r="A2087" s="29">
        <v>111</v>
      </c>
      <c r="B2087" s="29"/>
      <c r="C2087" s="424" t="s">
        <v>8497</v>
      </c>
      <c r="D2087" s="437" t="s">
        <v>8279</v>
      </c>
      <c r="E2087" s="424" t="s">
        <v>8498</v>
      </c>
      <c r="F2087" s="324" t="s">
        <v>8499</v>
      </c>
      <c r="G2087" s="424" t="s">
        <v>8014</v>
      </c>
      <c r="H2087" s="425">
        <v>24073</v>
      </c>
      <c r="I2087" s="29">
        <v>0</v>
      </c>
      <c r="J2087" s="29">
        <v>0</v>
      </c>
      <c r="K2087" s="438">
        <v>42597</v>
      </c>
      <c r="L2087" s="337" t="s">
        <v>8500</v>
      </c>
      <c r="M2087" s="424" t="s">
        <v>8285</v>
      </c>
      <c r="N2087" s="419"/>
      <c r="O2087" s="372"/>
      <c r="P2087" s="372"/>
      <c r="Q2087" s="372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S2087" s="3"/>
      <c r="BT2087" s="3"/>
      <c r="BU2087" s="3"/>
      <c r="BV2087" s="3"/>
      <c r="BW2087" s="3"/>
      <c r="BX2087" s="3"/>
      <c r="BY2087" s="3"/>
      <c r="BZ2087" s="3"/>
      <c r="CA2087" s="3"/>
      <c r="CB2087" s="3"/>
      <c r="CC2087" s="3"/>
      <c r="CD2087" s="3"/>
      <c r="CE2087" s="3"/>
      <c r="CF2087" s="3"/>
      <c r="CG2087" s="3"/>
      <c r="CH2087" s="3"/>
      <c r="CI2087" s="3"/>
      <c r="CJ2087" s="3"/>
      <c r="CK2087" s="3"/>
      <c r="CL2087" s="3"/>
      <c r="CM2087" s="3"/>
      <c r="CN2087" s="3"/>
      <c r="CO2087" s="3"/>
      <c r="CP2087" s="3"/>
      <c r="CQ2087" s="3"/>
      <c r="CR2087" s="3"/>
      <c r="CS2087" s="3"/>
      <c r="CT2087" s="3"/>
      <c r="CU2087" s="3"/>
      <c r="CV2087" s="3"/>
      <c r="CW2087" s="3"/>
      <c r="CX2087" s="3"/>
      <c r="CY2087" s="3"/>
      <c r="CZ2087" s="3"/>
      <c r="DA2087" s="3"/>
      <c r="DB2087" s="3"/>
      <c r="DC2087" s="3"/>
      <c r="DD2087" s="3"/>
      <c r="DE2087" s="3"/>
      <c r="DF2087" s="3"/>
      <c r="DG2087" s="3"/>
      <c r="DH2087" s="3"/>
      <c r="DI2087" s="3"/>
      <c r="DJ2087" s="3"/>
      <c r="DK2087" s="3"/>
    </row>
    <row r="2088" spans="1:115" ht="57" customHeight="1">
      <c r="A2088" s="29">
        <v>112</v>
      </c>
      <c r="B2088" s="29"/>
      <c r="C2088" s="424" t="s">
        <v>8501</v>
      </c>
      <c r="D2088" s="437" t="s">
        <v>8407</v>
      </c>
      <c r="E2088" s="424" t="s">
        <v>8502</v>
      </c>
      <c r="F2088" s="324" t="s">
        <v>8503</v>
      </c>
      <c r="G2088" s="424" t="s">
        <v>8014</v>
      </c>
      <c r="H2088" s="425">
        <v>200</v>
      </c>
      <c r="I2088" s="29">
        <v>0</v>
      </c>
      <c r="J2088" s="29">
        <v>0</v>
      </c>
      <c r="K2088" s="29" t="s">
        <v>8504</v>
      </c>
      <c r="L2088" s="4" t="s">
        <v>8505</v>
      </c>
      <c r="M2088" s="424" t="s">
        <v>8285</v>
      </c>
      <c r="N2088" s="419"/>
      <c r="O2088" s="372"/>
      <c r="P2088" s="372"/>
      <c r="Q2088" s="372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S2088" s="3"/>
      <c r="BT2088" s="3"/>
      <c r="BU2088" s="3"/>
      <c r="BV2088" s="3"/>
      <c r="BW2088" s="3"/>
      <c r="BX2088" s="3"/>
      <c r="BY2088" s="3"/>
      <c r="BZ2088" s="3"/>
      <c r="CA2088" s="3"/>
      <c r="CB2088" s="3"/>
      <c r="CC2088" s="3"/>
      <c r="CD2088" s="3"/>
      <c r="CE2088" s="3"/>
      <c r="CF2088" s="3"/>
      <c r="CG2088" s="3"/>
      <c r="CH2088" s="3"/>
      <c r="CI2088" s="3"/>
      <c r="CJ2088" s="3"/>
      <c r="CK2088" s="3"/>
      <c r="CL2088" s="3"/>
      <c r="CM2088" s="3"/>
      <c r="CN2088" s="3"/>
      <c r="CO2088" s="3"/>
      <c r="CP2088" s="3"/>
      <c r="CQ2088" s="3"/>
      <c r="CR2088" s="3"/>
      <c r="CS2088" s="3"/>
      <c r="CT2088" s="3"/>
      <c r="CU2088" s="3"/>
      <c r="CV2088" s="3"/>
      <c r="CW2088" s="3"/>
      <c r="CX2088" s="3"/>
      <c r="CY2088" s="3"/>
      <c r="CZ2088" s="3"/>
      <c r="DA2088" s="3"/>
      <c r="DB2088" s="3"/>
      <c r="DC2088" s="3"/>
      <c r="DD2088" s="3"/>
      <c r="DE2088" s="3"/>
      <c r="DF2088" s="3"/>
      <c r="DG2088" s="3"/>
      <c r="DH2088" s="3"/>
      <c r="DI2088" s="3"/>
      <c r="DJ2088" s="3"/>
      <c r="DK2088" s="3"/>
    </row>
    <row r="2089" spans="1:115" ht="57" customHeight="1">
      <c r="A2089" s="29">
        <v>113</v>
      </c>
      <c r="B2089" s="29"/>
      <c r="C2089" s="424" t="s">
        <v>8506</v>
      </c>
      <c r="D2089" s="437" t="s">
        <v>8507</v>
      </c>
      <c r="E2089" s="424" t="s">
        <v>8508</v>
      </c>
      <c r="F2089" s="324" t="s">
        <v>8509</v>
      </c>
      <c r="G2089" s="424" t="s">
        <v>8014</v>
      </c>
      <c r="H2089" s="425">
        <v>300</v>
      </c>
      <c r="I2089" s="29">
        <v>0</v>
      </c>
      <c r="J2089" s="29">
        <v>0</v>
      </c>
      <c r="K2089" s="56">
        <v>43352</v>
      </c>
      <c r="L2089" s="4" t="s">
        <v>8510</v>
      </c>
      <c r="M2089" s="424" t="s">
        <v>8285</v>
      </c>
      <c r="N2089" s="419"/>
      <c r="O2089" s="372"/>
      <c r="P2089" s="372"/>
      <c r="Q2089" s="372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S2089" s="3"/>
      <c r="BT2089" s="3"/>
      <c r="BU2089" s="3"/>
      <c r="BV2089" s="3"/>
      <c r="BW2089" s="3"/>
      <c r="BX2089" s="3"/>
      <c r="BY2089" s="3"/>
      <c r="BZ2089" s="3"/>
      <c r="CA2089" s="3"/>
      <c r="CB2089" s="3"/>
      <c r="CC2089" s="3"/>
      <c r="CD2089" s="3"/>
      <c r="CE2089" s="3"/>
      <c r="CF2089" s="3"/>
      <c r="CG2089" s="3"/>
      <c r="CH2089" s="3"/>
      <c r="CI2089" s="3"/>
      <c r="CJ2089" s="3"/>
      <c r="CK2089" s="3"/>
      <c r="CL2089" s="3"/>
      <c r="CM2089" s="3"/>
      <c r="CN2089" s="3"/>
      <c r="CO2089" s="3"/>
      <c r="CP2089" s="3"/>
      <c r="CQ2089" s="3"/>
      <c r="CR2089" s="3"/>
      <c r="CS2089" s="3"/>
      <c r="CT2089" s="3"/>
      <c r="CU2089" s="3"/>
      <c r="CV2089" s="3"/>
      <c r="CW2089" s="3"/>
      <c r="CX2089" s="3"/>
      <c r="CY2089" s="3"/>
      <c r="CZ2089" s="3"/>
      <c r="DA2089" s="3"/>
      <c r="DB2089" s="3"/>
      <c r="DC2089" s="3"/>
      <c r="DD2089" s="3"/>
      <c r="DE2089" s="3"/>
      <c r="DF2089" s="3"/>
      <c r="DG2089" s="3"/>
      <c r="DH2089" s="3"/>
      <c r="DI2089" s="3"/>
      <c r="DJ2089" s="3"/>
      <c r="DK2089" s="3"/>
    </row>
    <row r="2090" spans="1:115" ht="60" customHeight="1">
      <c r="A2090" s="29">
        <v>114</v>
      </c>
      <c r="B2090" s="29"/>
      <c r="C2090" s="424" t="s">
        <v>8511</v>
      </c>
      <c r="D2090" s="437" t="s">
        <v>8337</v>
      </c>
      <c r="E2090" s="424" t="s">
        <v>8512</v>
      </c>
      <c r="F2090" s="324" t="s">
        <v>8513</v>
      </c>
      <c r="G2090" s="424" t="s">
        <v>8014</v>
      </c>
      <c r="H2090" s="425">
        <v>200</v>
      </c>
      <c r="I2090" s="29">
        <v>0</v>
      </c>
      <c r="J2090" s="29">
        <v>0</v>
      </c>
      <c r="K2090" s="56">
        <v>42319</v>
      </c>
      <c r="L2090" s="4" t="s">
        <v>8514</v>
      </c>
      <c r="M2090" s="424" t="s">
        <v>8285</v>
      </c>
      <c r="N2090" s="419"/>
      <c r="O2090" s="372"/>
      <c r="P2090" s="372"/>
      <c r="Q2090" s="372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S2090" s="3"/>
      <c r="BT2090" s="3"/>
      <c r="BU2090" s="3"/>
      <c r="BV2090" s="3"/>
      <c r="BW2090" s="3"/>
      <c r="BX2090" s="3"/>
      <c r="BY2090" s="3"/>
      <c r="BZ2090" s="3"/>
      <c r="CA2090" s="3"/>
      <c r="CB2090" s="3"/>
      <c r="CC2090" s="3"/>
      <c r="CD2090" s="3"/>
      <c r="CE2090" s="3"/>
      <c r="CF2090" s="3"/>
      <c r="CG2090" s="3"/>
      <c r="CH2090" s="3"/>
      <c r="CI2090" s="3"/>
      <c r="CJ2090" s="3"/>
      <c r="CK2090" s="3"/>
      <c r="CL2090" s="3"/>
      <c r="CM2090" s="3"/>
      <c r="CN2090" s="3"/>
      <c r="CO2090" s="3"/>
      <c r="CP2090" s="3"/>
      <c r="CQ2090" s="3"/>
      <c r="CR2090" s="3"/>
      <c r="CS2090" s="3"/>
      <c r="CT2090" s="3"/>
      <c r="CU2090" s="3"/>
      <c r="CV2090" s="3"/>
      <c r="CW2090" s="3"/>
      <c r="CX2090" s="3"/>
      <c r="CY2090" s="3"/>
      <c r="CZ2090" s="3"/>
      <c r="DA2090" s="3"/>
      <c r="DB2090" s="3"/>
      <c r="DC2090" s="3"/>
      <c r="DD2090" s="3"/>
      <c r="DE2090" s="3"/>
      <c r="DF2090" s="3"/>
      <c r="DG2090" s="3"/>
      <c r="DH2090" s="3"/>
      <c r="DI2090" s="3"/>
      <c r="DJ2090" s="3"/>
      <c r="DK2090" s="3"/>
    </row>
    <row r="2091" spans="1:115" ht="49.5" customHeight="1">
      <c r="A2091" s="29">
        <v>115</v>
      </c>
      <c r="B2091" s="29"/>
      <c r="C2091" s="424" t="s">
        <v>8515</v>
      </c>
      <c r="D2091" s="4" t="s">
        <v>8516</v>
      </c>
      <c r="E2091" s="424" t="s">
        <v>8517</v>
      </c>
      <c r="F2091" s="324" t="s">
        <v>8518</v>
      </c>
      <c r="G2091" s="424" t="s">
        <v>8014</v>
      </c>
      <c r="H2091" s="425">
        <v>15200</v>
      </c>
      <c r="I2091" s="29">
        <v>0</v>
      </c>
      <c r="J2091" s="29">
        <v>0</v>
      </c>
      <c r="K2091" s="29" t="s">
        <v>8091</v>
      </c>
      <c r="L2091" s="4" t="s">
        <v>8519</v>
      </c>
      <c r="M2091" s="424" t="s">
        <v>8285</v>
      </c>
      <c r="N2091" s="419"/>
      <c r="O2091" s="372"/>
      <c r="P2091" s="372"/>
      <c r="Q2091" s="372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S2091" s="3"/>
      <c r="BT2091" s="3"/>
      <c r="BU2091" s="3"/>
      <c r="BV2091" s="3"/>
      <c r="BW2091" s="3"/>
      <c r="BX2091" s="3"/>
      <c r="BY2091" s="3"/>
      <c r="BZ2091" s="3"/>
      <c r="CA2091" s="3"/>
      <c r="CB2091" s="3"/>
      <c r="CC2091" s="3"/>
      <c r="CD2091" s="3"/>
      <c r="CE2091" s="3"/>
      <c r="CF2091" s="3"/>
      <c r="CG2091" s="3"/>
      <c r="CH2091" s="3"/>
      <c r="CI2091" s="3"/>
      <c r="CJ2091" s="3"/>
      <c r="CK2091" s="3"/>
      <c r="CL2091" s="3"/>
      <c r="CM2091" s="3"/>
      <c r="CN2091" s="3"/>
      <c r="CO2091" s="3"/>
      <c r="CP2091" s="3"/>
      <c r="CQ2091" s="3"/>
      <c r="CR2091" s="3"/>
      <c r="CS2091" s="3"/>
      <c r="CT2091" s="3"/>
      <c r="CU2091" s="3"/>
      <c r="CV2091" s="3"/>
      <c r="CW2091" s="3"/>
      <c r="CX2091" s="3"/>
      <c r="CY2091" s="3"/>
      <c r="CZ2091" s="3"/>
      <c r="DA2091" s="3"/>
      <c r="DB2091" s="3"/>
      <c r="DC2091" s="3"/>
      <c r="DD2091" s="3"/>
      <c r="DE2091" s="3"/>
      <c r="DF2091" s="3"/>
      <c r="DG2091" s="3"/>
      <c r="DH2091" s="3"/>
      <c r="DI2091" s="3"/>
      <c r="DJ2091" s="3"/>
      <c r="DK2091" s="3"/>
    </row>
    <row r="2092" spans="1:115" ht="57" customHeight="1">
      <c r="A2092" s="29">
        <v>116</v>
      </c>
      <c r="B2092" s="29"/>
      <c r="C2092" s="424" t="s">
        <v>8520</v>
      </c>
      <c r="D2092" s="437" t="s">
        <v>8279</v>
      </c>
      <c r="E2092" s="424" t="s">
        <v>8521</v>
      </c>
      <c r="F2092" s="324" t="s">
        <v>8522</v>
      </c>
      <c r="G2092" s="424" t="s">
        <v>8014</v>
      </c>
      <c r="H2092" s="442">
        <v>5000</v>
      </c>
      <c r="I2092" s="29">
        <v>0</v>
      </c>
      <c r="J2092" s="29">
        <v>0</v>
      </c>
      <c r="K2092" s="56">
        <v>43622</v>
      </c>
      <c r="L2092" s="4" t="s">
        <v>8523</v>
      </c>
      <c r="M2092" s="424" t="s">
        <v>8285</v>
      </c>
      <c r="N2092" s="419"/>
      <c r="O2092" s="372"/>
      <c r="P2092" s="372"/>
      <c r="Q2092" s="372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S2092" s="3"/>
      <c r="BT2092" s="3"/>
      <c r="BU2092" s="3"/>
      <c r="BV2092" s="3"/>
      <c r="BW2092" s="3"/>
      <c r="BX2092" s="3"/>
      <c r="BY2092" s="3"/>
      <c r="BZ2092" s="3"/>
      <c r="CA2092" s="3"/>
      <c r="CB2092" s="3"/>
      <c r="CC2092" s="3"/>
      <c r="CD2092" s="3"/>
      <c r="CE2092" s="3"/>
      <c r="CF2092" s="3"/>
      <c r="CG2092" s="3"/>
      <c r="CH2092" s="3"/>
      <c r="CI2092" s="3"/>
      <c r="CJ2092" s="3"/>
      <c r="CK2092" s="3"/>
      <c r="CL2092" s="3"/>
      <c r="CM2092" s="3"/>
      <c r="CN2092" s="3"/>
      <c r="CO2092" s="3"/>
      <c r="CP2092" s="3"/>
      <c r="CQ2092" s="3"/>
      <c r="CR2092" s="3"/>
      <c r="CS2092" s="3"/>
      <c r="CT2092" s="3"/>
      <c r="CU2092" s="3"/>
      <c r="CV2092" s="3"/>
      <c r="CW2092" s="3"/>
      <c r="CX2092" s="3"/>
      <c r="CY2092" s="3"/>
      <c r="CZ2092" s="3"/>
      <c r="DA2092" s="3"/>
      <c r="DB2092" s="3"/>
      <c r="DC2092" s="3"/>
      <c r="DD2092" s="3"/>
      <c r="DE2092" s="3"/>
      <c r="DF2092" s="3"/>
      <c r="DG2092" s="3"/>
      <c r="DH2092" s="3"/>
      <c r="DI2092" s="3"/>
      <c r="DJ2092" s="3"/>
      <c r="DK2092" s="3"/>
    </row>
    <row r="2093" spans="1:115" ht="60" customHeight="1">
      <c r="A2093" s="29">
        <v>117</v>
      </c>
      <c r="B2093" s="29"/>
      <c r="C2093" s="424" t="s">
        <v>8524</v>
      </c>
      <c r="D2093" s="437" t="s">
        <v>8279</v>
      </c>
      <c r="E2093" s="424" t="s">
        <v>8521</v>
      </c>
      <c r="F2093" s="324" t="s">
        <v>8525</v>
      </c>
      <c r="G2093" s="424" t="s">
        <v>8014</v>
      </c>
      <c r="H2093" s="442">
        <v>7200</v>
      </c>
      <c r="I2093" s="29">
        <v>0</v>
      </c>
      <c r="J2093" s="29">
        <v>0</v>
      </c>
      <c r="K2093" s="56">
        <v>43622</v>
      </c>
      <c r="L2093" s="4" t="s">
        <v>8526</v>
      </c>
      <c r="M2093" s="424" t="s">
        <v>8285</v>
      </c>
      <c r="N2093" s="419"/>
      <c r="O2093" s="372"/>
      <c r="P2093" s="372"/>
      <c r="Q2093" s="372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S2093" s="3"/>
      <c r="BT2093" s="3"/>
      <c r="BU2093" s="3"/>
      <c r="BV2093" s="3"/>
      <c r="BW2093" s="3"/>
      <c r="BX2093" s="3"/>
      <c r="BY2093" s="3"/>
      <c r="BZ2093" s="3"/>
      <c r="CA2093" s="3"/>
      <c r="CB2093" s="3"/>
      <c r="CC2093" s="3"/>
      <c r="CD2093" s="3"/>
      <c r="CE2093" s="3"/>
      <c r="CF2093" s="3"/>
      <c r="CG2093" s="3"/>
      <c r="CH2093" s="3"/>
      <c r="CI2093" s="3"/>
      <c r="CJ2093" s="3"/>
      <c r="CK2093" s="3"/>
      <c r="CL2093" s="3"/>
      <c r="CM2093" s="3"/>
      <c r="CN2093" s="3"/>
      <c r="CO2093" s="3"/>
      <c r="CP2093" s="3"/>
      <c r="CQ2093" s="3"/>
      <c r="CR2093" s="3"/>
      <c r="CS2093" s="3"/>
      <c r="CT2093" s="3"/>
      <c r="CU2093" s="3"/>
      <c r="CV2093" s="3"/>
      <c r="CW2093" s="3"/>
      <c r="CX2093" s="3"/>
      <c r="CY2093" s="3"/>
      <c r="CZ2093" s="3"/>
      <c r="DA2093" s="3"/>
      <c r="DB2093" s="3"/>
      <c r="DC2093" s="3"/>
      <c r="DD2093" s="3"/>
      <c r="DE2093" s="3"/>
      <c r="DF2093" s="3"/>
      <c r="DG2093" s="3"/>
      <c r="DH2093" s="3"/>
      <c r="DI2093" s="3"/>
      <c r="DJ2093" s="3"/>
      <c r="DK2093" s="3"/>
    </row>
    <row r="2094" spans="1:115" ht="57" customHeight="1">
      <c r="A2094" s="29">
        <v>118</v>
      </c>
      <c r="B2094" s="29"/>
      <c r="C2094" s="424" t="s">
        <v>8527</v>
      </c>
      <c r="D2094" s="437" t="s">
        <v>8407</v>
      </c>
      <c r="E2094" s="424" t="s">
        <v>8528</v>
      </c>
      <c r="F2094" s="324" t="s">
        <v>8529</v>
      </c>
      <c r="G2094" s="429" t="s">
        <v>8014</v>
      </c>
      <c r="H2094" s="442">
        <v>2654.937</v>
      </c>
      <c r="I2094" s="29">
        <v>0</v>
      </c>
      <c r="J2094" s="423">
        <v>0</v>
      </c>
      <c r="K2094" s="56">
        <v>43620</v>
      </c>
      <c r="L2094" s="4" t="s">
        <v>8530</v>
      </c>
      <c r="M2094" s="426" t="s">
        <v>8285</v>
      </c>
      <c r="N2094" s="419"/>
      <c r="O2094" s="372"/>
      <c r="P2094" s="372"/>
      <c r="Q2094" s="372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S2094" s="3"/>
      <c r="BT2094" s="3"/>
      <c r="BU2094" s="3"/>
      <c r="BV2094" s="3"/>
      <c r="BW2094" s="3"/>
      <c r="BX2094" s="3"/>
      <c r="BY2094" s="3"/>
      <c r="BZ2094" s="3"/>
      <c r="CA2094" s="3"/>
      <c r="CB2094" s="3"/>
      <c r="CC2094" s="3"/>
      <c r="CD2094" s="3"/>
      <c r="CE2094" s="3"/>
      <c r="CF2094" s="3"/>
      <c r="CG2094" s="3"/>
      <c r="CH2094" s="3"/>
      <c r="CI2094" s="3"/>
      <c r="CJ2094" s="3"/>
      <c r="CK2094" s="3"/>
      <c r="CL2094" s="3"/>
      <c r="CM2094" s="3"/>
      <c r="CN2094" s="3"/>
      <c r="CO2094" s="3"/>
      <c r="CP2094" s="3"/>
      <c r="CQ2094" s="3"/>
      <c r="CR2094" s="3"/>
      <c r="CS2094" s="3"/>
      <c r="CT2094" s="3"/>
      <c r="CU2094" s="3"/>
      <c r="CV2094" s="3"/>
      <c r="CW2094" s="3"/>
      <c r="CX2094" s="3"/>
      <c r="CY2094" s="3"/>
      <c r="CZ2094" s="3"/>
      <c r="DA2094" s="3"/>
      <c r="DB2094" s="3"/>
      <c r="DC2094" s="3"/>
      <c r="DD2094" s="3"/>
      <c r="DE2094" s="3"/>
      <c r="DF2094" s="3"/>
      <c r="DG2094" s="3"/>
      <c r="DH2094" s="3"/>
      <c r="DI2094" s="3"/>
      <c r="DJ2094" s="3"/>
      <c r="DK2094" s="3"/>
    </row>
    <row r="2095" spans="1:115" ht="57" customHeight="1">
      <c r="A2095" s="29">
        <v>119</v>
      </c>
      <c r="B2095" s="29"/>
      <c r="C2095" s="424" t="s">
        <v>8531</v>
      </c>
      <c r="D2095" s="29" t="s">
        <v>8337</v>
      </c>
      <c r="E2095" s="443" t="s">
        <v>8532</v>
      </c>
      <c r="F2095" s="324" t="s">
        <v>8533</v>
      </c>
      <c r="G2095" s="424" t="s">
        <v>8014</v>
      </c>
      <c r="H2095" s="436">
        <v>200</v>
      </c>
      <c r="I2095" s="29">
        <v>0</v>
      </c>
      <c r="J2095" s="423">
        <v>0</v>
      </c>
      <c r="K2095" s="56">
        <v>43503</v>
      </c>
      <c r="L2095" s="4" t="s">
        <v>8534</v>
      </c>
      <c r="M2095" s="426" t="s">
        <v>8285</v>
      </c>
      <c r="N2095" s="419"/>
      <c r="O2095" s="372"/>
      <c r="P2095" s="372"/>
      <c r="Q2095" s="372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S2095" s="3"/>
      <c r="BT2095" s="3"/>
      <c r="BU2095" s="3"/>
      <c r="BV2095" s="3"/>
      <c r="BW2095" s="3"/>
      <c r="BX2095" s="3"/>
      <c r="BY2095" s="3"/>
      <c r="BZ2095" s="3"/>
      <c r="CA2095" s="3"/>
      <c r="CB2095" s="3"/>
      <c r="CC2095" s="3"/>
      <c r="CD2095" s="3"/>
      <c r="CE2095" s="3"/>
      <c r="CF2095" s="3"/>
      <c r="CG2095" s="3"/>
      <c r="CH2095" s="3"/>
      <c r="CI2095" s="3"/>
      <c r="CJ2095" s="3"/>
      <c r="CK2095" s="3"/>
      <c r="CL2095" s="3"/>
      <c r="CM2095" s="3"/>
      <c r="CN2095" s="3"/>
      <c r="CO2095" s="3"/>
      <c r="CP2095" s="3"/>
      <c r="CQ2095" s="3"/>
      <c r="CR2095" s="3"/>
      <c r="CS2095" s="3"/>
      <c r="CT2095" s="3"/>
      <c r="CU2095" s="3"/>
      <c r="CV2095" s="3"/>
      <c r="CW2095" s="3"/>
      <c r="CX2095" s="3"/>
      <c r="CY2095" s="3"/>
      <c r="CZ2095" s="3"/>
      <c r="DA2095" s="3"/>
      <c r="DB2095" s="3"/>
      <c r="DC2095" s="3"/>
      <c r="DD2095" s="3"/>
      <c r="DE2095" s="3"/>
      <c r="DF2095" s="3"/>
      <c r="DG2095" s="3"/>
      <c r="DH2095" s="3"/>
      <c r="DI2095" s="3"/>
      <c r="DJ2095" s="3"/>
      <c r="DK2095" s="3"/>
    </row>
    <row r="2096" spans="1:115" ht="57" customHeight="1">
      <c r="A2096" s="29">
        <v>120</v>
      </c>
      <c r="B2096" s="29"/>
      <c r="C2096" s="424" t="s">
        <v>8535</v>
      </c>
      <c r="D2096" s="29" t="s">
        <v>8279</v>
      </c>
      <c r="E2096" s="443" t="s">
        <v>8536</v>
      </c>
      <c r="F2096" s="324" t="s">
        <v>8537</v>
      </c>
      <c r="G2096" s="424" t="s">
        <v>8014</v>
      </c>
      <c r="H2096" s="436">
        <v>7200</v>
      </c>
      <c r="I2096" s="29">
        <v>0</v>
      </c>
      <c r="J2096" s="423">
        <v>0</v>
      </c>
      <c r="K2096" s="56">
        <v>43717</v>
      </c>
      <c r="L2096" s="4" t="s">
        <v>8538</v>
      </c>
      <c r="M2096" s="426" t="s">
        <v>8285</v>
      </c>
      <c r="N2096" s="419"/>
      <c r="O2096" s="372"/>
      <c r="P2096" s="372"/>
      <c r="Q2096" s="372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S2096" s="3"/>
      <c r="BT2096" s="3"/>
      <c r="BU2096" s="3"/>
      <c r="BV2096" s="3"/>
      <c r="BW2096" s="3"/>
      <c r="BX2096" s="3"/>
      <c r="BY2096" s="3"/>
      <c r="BZ2096" s="3"/>
      <c r="CA2096" s="3"/>
      <c r="CB2096" s="3"/>
      <c r="CC2096" s="3"/>
      <c r="CD2096" s="3"/>
      <c r="CE2096" s="3"/>
      <c r="CF2096" s="3"/>
      <c r="CG2096" s="3"/>
      <c r="CH2096" s="3"/>
      <c r="CI2096" s="3"/>
      <c r="CJ2096" s="3"/>
      <c r="CK2096" s="3"/>
      <c r="CL2096" s="3"/>
      <c r="CM2096" s="3"/>
      <c r="CN2096" s="3"/>
      <c r="CO2096" s="3"/>
      <c r="CP2096" s="3"/>
      <c r="CQ2096" s="3"/>
      <c r="CR2096" s="3"/>
      <c r="CS2096" s="3"/>
      <c r="CT2096" s="3"/>
      <c r="CU2096" s="3"/>
      <c r="CV2096" s="3"/>
      <c r="CW2096" s="3"/>
      <c r="CX2096" s="3"/>
      <c r="CY2096" s="3"/>
      <c r="CZ2096" s="3"/>
      <c r="DA2096" s="3"/>
      <c r="DB2096" s="3"/>
      <c r="DC2096" s="3"/>
      <c r="DD2096" s="3"/>
      <c r="DE2096" s="3"/>
      <c r="DF2096" s="3"/>
      <c r="DG2096" s="3"/>
      <c r="DH2096" s="3"/>
      <c r="DI2096" s="3"/>
      <c r="DJ2096" s="3"/>
      <c r="DK2096" s="3"/>
    </row>
    <row r="2097" spans="1:115" ht="49.5" customHeight="1">
      <c r="A2097" s="29">
        <v>121</v>
      </c>
      <c r="B2097" s="29"/>
      <c r="C2097" s="424" t="s">
        <v>8539</v>
      </c>
      <c r="D2097" s="29" t="s">
        <v>8306</v>
      </c>
      <c r="E2097" s="424" t="s">
        <v>8540</v>
      </c>
      <c r="F2097" s="324" t="s">
        <v>8541</v>
      </c>
      <c r="G2097" s="424" t="s">
        <v>8014</v>
      </c>
      <c r="H2097" s="436">
        <v>200</v>
      </c>
      <c r="I2097" s="29">
        <v>0</v>
      </c>
      <c r="J2097" s="423">
        <v>0</v>
      </c>
      <c r="K2097" s="56" t="s">
        <v>8542</v>
      </c>
      <c r="L2097" s="4" t="s">
        <v>8543</v>
      </c>
      <c r="M2097" s="426" t="s">
        <v>8285</v>
      </c>
      <c r="N2097" s="419"/>
      <c r="O2097" s="372"/>
      <c r="P2097" s="372"/>
      <c r="Q2097" s="372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S2097" s="3"/>
      <c r="BT2097" s="3"/>
      <c r="BU2097" s="3"/>
      <c r="BV2097" s="3"/>
      <c r="BW2097" s="3"/>
      <c r="BX2097" s="3"/>
      <c r="BY2097" s="3"/>
      <c r="BZ2097" s="3"/>
      <c r="CA2097" s="3"/>
      <c r="CB2097" s="3"/>
      <c r="CC2097" s="3"/>
      <c r="CD2097" s="3"/>
      <c r="CE2097" s="3"/>
      <c r="CF2097" s="3"/>
      <c r="CG2097" s="3"/>
      <c r="CH2097" s="3"/>
      <c r="CI2097" s="3"/>
      <c r="CJ2097" s="3"/>
      <c r="CK2097" s="3"/>
      <c r="CL2097" s="3"/>
      <c r="CM2097" s="3"/>
      <c r="CN2097" s="3"/>
      <c r="CO2097" s="3"/>
      <c r="CP2097" s="3"/>
      <c r="CQ2097" s="3"/>
      <c r="CR2097" s="3"/>
      <c r="CS2097" s="3"/>
      <c r="CT2097" s="3"/>
      <c r="CU2097" s="3"/>
      <c r="CV2097" s="3"/>
      <c r="CW2097" s="3"/>
      <c r="CX2097" s="3"/>
      <c r="CY2097" s="3"/>
      <c r="CZ2097" s="3"/>
      <c r="DA2097" s="3"/>
      <c r="DB2097" s="3"/>
      <c r="DC2097" s="3"/>
      <c r="DD2097" s="3"/>
      <c r="DE2097" s="3"/>
      <c r="DF2097" s="3"/>
      <c r="DG2097" s="3"/>
      <c r="DH2097" s="3"/>
      <c r="DI2097" s="3"/>
      <c r="DJ2097" s="3"/>
      <c r="DK2097" s="3"/>
    </row>
    <row r="2098" spans="1:115" ht="49.5" customHeight="1">
      <c r="A2098" s="29">
        <v>122</v>
      </c>
      <c r="B2098" s="29"/>
      <c r="C2098" s="424" t="s">
        <v>8544</v>
      </c>
      <c r="D2098" s="29" t="s">
        <v>8371</v>
      </c>
      <c r="E2098" s="443" t="s">
        <v>8545</v>
      </c>
      <c r="F2098" s="324" t="s">
        <v>8546</v>
      </c>
      <c r="G2098" s="424" t="s">
        <v>8014</v>
      </c>
      <c r="H2098" s="436">
        <v>22000</v>
      </c>
      <c r="I2098" s="29">
        <v>0</v>
      </c>
      <c r="J2098" s="423">
        <v>0</v>
      </c>
      <c r="K2098" s="56" t="s">
        <v>5124</v>
      </c>
      <c r="L2098" s="4" t="s">
        <v>8547</v>
      </c>
      <c r="M2098" s="426" t="s">
        <v>8285</v>
      </c>
      <c r="N2098" s="419"/>
      <c r="O2098" s="372"/>
      <c r="P2098" s="372"/>
      <c r="Q2098" s="372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S2098" s="3"/>
      <c r="BT2098" s="3"/>
      <c r="BU2098" s="3"/>
      <c r="BV2098" s="3"/>
      <c r="BW2098" s="3"/>
      <c r="BX2098" s="3"/>
      <c r="BY2098" s="3"/>
      <c r="BZ2098" s="3"/>
      <c r="CA2098" s="3"/>
      <c r="CB2098" s="3"/>
      <c r="CC2098" s="3"/>
      <c r="CD2098" s="3"/>
      <c r="CE2098" s="3"/>
      <c r="CF2098" s="3"/>
      <c r="CG2098" s="3"/>
      <c r="CH2098" s="3"/>
      <c r="CI2098" s="3"/>
      <c r="CJ2098" s="3"/>
      <c r="CK2098" s="3"/>
      <c r="CL2098" s="3"/>
      <c r="CM2098" s="3"/>
      <c r="CN2098" s="3"/>
      <c r="CO2098" s="3"/>
      <c r="CP2098" s="3"/>
      <c r="CQ2098" s="3"/>
      <c r="CR2098" s="3"/>
      <c r="CS2098" s="3"/>
      <c r="CT2098" s="3"/>
      <c r="CU2098" s="3"/>
      <c r="CV2098" s="3"/>
      <c r="CW2098" s="3"/>
      <c r="CX2098" s="3"/>
      <c r="CY2098" s="3"/>
      <c r="CZ2098" s="3"/>
      <c r="DA2098" s="3"/>
      <c r="DB2098" s="3"/>
      <c r="DC2098" s="3"/>
      <c r="DD2098" s="3"/>
      <c r="DE2098" s="3"/>
      <c r="DF2098" s="3"/>
      <c r="DG2098" s="3"/>
      <c r="DH2098" s="3"/>
      <c r="DI2098" s="3"/>
      <c r="DJ2098" s="3"/>
      <c r="DK2098" s="3"/>
    </row>
    <row r="2099" spans="1:115" ht="49.5" customHeight="1">
      <c r="A2099" s="29">
        <v>123</v>
      </c>
      <c r="B2099" s="29"/>
      <c r="C2099" s="424" t="s">
        <v>8548</v>
      </c>
      <c r="D2099" s="29" t="s">
        <v>8549</v>
      </c>
      <c r="E2099" s="424" t="s">
        <v>8550</v>
      </c>
      <c r="F2099" s="324" t="s">
        <v>8551</v>
      </c>
      <c r="G2099" s="424" t="s">
        <v>8014</v>
      </c>
      <c r="H2099" s="425">
        <v>200</v>
      </c>
      <c r="I2099" s="29">
        <v>0</v>
      </c>
      <c r="J2099" s="423">
        <v>0</v>
      </c>
      <c r="K2099" s="56">
        <v>43445</v>
      </c>
      <c r="L2099" s="324" t="s">
        <v>8552</v>
      </c>
      <c r="M2099" s="426" t="s">
        <v>8553</v>
      </c>
      <c r="N2099" s="419"/>
      <c r="O2099" s="372"/>
      <c r="P2099" s="372"/>
      <c r="Q2099" s="372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S2099" s="3"/>
      <c r="BT2099" s="3"/>
      <c r="BU2099" s="3"/>
      <c r="BV2099" s="3"/>
      <c r="BW2099" s="3"/>
      <c r="BX2099" s="3"/>
      <c r="BY2099" s="3"/>
      <c r="BZ2099" s="3"/>
      <c r="CA2099" s="3"/>
      <c r="CB2099" s="3"/>
      <c r="CC2099" s="3"/>
      <c r="CD2099" s="3"/>
      <c r="CE2099" s="3"/>
      <c r="CF2099" s="3"/>
      <c r="CG2099" s="3"/>
      <c r="CH2099" s="3"/>
      <c r="CI2099" s="3"/>
      <c r="CJ2099" s="3"/>
      <c r="CK2099" s="3"/>
      <c r="CL2099" s="3"/>
      <c r="CM2099" s="3"/>
      <c r="CN2099" s="3"/>
      <c r="CO2099" s="3"/>
      <c r="CP2099" s="3"/>
      <c r="CQ2099" s="3"/>
      <c r="CR2099" s="3"/>
      <c r="CS2099" s="3"/>
      <c r="CT2099" s="3"/>
      <c r="CU2099" s="3"/>
      <c r="CV2099" s="3"/>
      <c r="CW2099" s="3"/>
      <c r="CX2099" s="3"/>
      <c r="CY2099" s="3"/>
      <c r="CZ2099" s="3"/>
      <c r="DA2099" s="3"/>
      <c r="DB2099" s="3"/>
      <c r="DC2099" s="3"/>
      <c r="DD2099" s="3"/>
      <c r="DE2099" s="3"/>
      <c r="DF2099" s="3"/>
      <c r="DG2099" s="3"/>
      <c r="DH2099" s="3"/>
      <c r="DI2099" s="3"/>
      <c r="DJ2099" s="3"/>
      <c r="DK2099" s="3"/>
    </row>
    <row r="2100" spans="1:115" ht="49.5" customHeight="1">
      <c r="A2100" s="29">
        <v>124</v>
      </c>
      <c r="B2100" s="29"/>
      <c r="C2100" s="424" t="s">
        <v>8554</v>
      </c>
      <c r="D2100" s="29" t="s">
        <v>2550</v>
      </c>
      <c r="E2100" s="424" t="s">
        <v>8555</v>
      </c>
      <c r="F2100" s="324" t="s">
        <v>8556</v>
      </c>
      <c r="G2100" s="424" t="s">
        <v>8014</v>
      </c>
      <c r="H2100" s="425">
        <v>200</v>
      </c>
      <c r="I2100" s="29">
        <v>0</v>
      </c>
      <c r="J2100" s="29">
        <v>0</v>
      </c>
      <c r="K2100" s="420" t="s">
        <v>8557</v>
      </c>
      <c r="L2100" s="322" t="s">
        <v>8558</v>
      </c>
      <c r="M2100" s="424" t="s">
        <v>8553</v>
      </c>
      <c r="N2100" s="419"/>
      <c r="O2100" s="372"/>
      <c r="P2100" s="372"/>
      <c r="Q2100" s="372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S2100" s="3"/>
      <c r="BT2100" s="3"/>
      <c r="BU2100" s="3"/>
      <c r="BV2100" s="3"/>
      <c r="BW2100" s="3"/>
      <c r="BX2100" s="3"/>
      <c r="BY2100" s="3"/>
      <c r="BZ2100" s="3"/>
      <c r="CA2100" s="3"/>
      <c r="CB2100" s="3"/>
      <c r="CC2100" s="3"/>
      <c r="CD2100" s="3"/>
      <c r="CE2100" s="3"/>
      <c r="CF2100" s="3"/>
      <c r="CG2100" s="3"/>
      <c r="CH2100" s="3"/>
      <c r="CI2100" s="3"/>
      <c r="CJ2100" s="3"/>
      <c r="CK2100" s="3"/>
      <c r="CL2100" s="3"/>
      <c r="CM2100" s="3"/>
      <c r="CN2100" s="3"/>
      <c r="CO2100" s="3"/>
      <c r="CP2100" s="3"/>
      <c r="CQ2100" s="3"/>
      <c r="CR2100" s="3"/>
      <c r="CS2100" s="3"/>
      <c r="CT2100" s="3"/>
      <c r="CU2100" s="3"/>
      <c r="CV2100" s="3"/>
      <c r="CW2100" s="3"/>
      <c r="CX2100" s="3"/>
      <c r="CY2100" s="3"/>
      <c r="CZ2100" s="3"/>
      <c r="DA2100" s="3"/>
      <c r="DB2100" s="3"/>
      <c r="DC2100" s="3"/>
      <c r="DD2100" s="3"/>
      <c r="DE2100" s="3"/>
      <c r="DF2100" s="3"/>
      <c r="DG2100" s="3"/>
      <c r="DH2100" s="3"/>
      <c r="DI2100" s="3"/>
      <c r="DJ2100" s="3"/>
      <c r="DK2100" s="3"/>
    </row>
    <row r="2101" spans="1:115" ht="49.5" customHeight="1">
      <c r="A2101" s="29">
        <v>125</v>
      </c>
      <c r="B2101" s="29"/>
      <c r="C2101" s="424" t="s">
        <v>8559</v>
      </c>
      <c r="D2101" s="29" t="s">
        <v>8560</v>
      </c>
      <c r="E2101" s="424" t="s">
        <v>8561</v>
      </c>
      <c r="F2101" s="324" t="s">
        <v>8562</v>
      </c>
      <c r="G2101" s="424" t="s">
        <v>8014</v>
      </c>
      <c r="H2101" s="425">
        <v>5150</v>
      </c>
      <c r="I2101" s="29">
        <v>0</v>
      </c>
      <c r="J2101" s="29">
        <v>0</v>
      </c>
      <c r="K2101" s="29" t="s">
        <v>6030</v>
      </c>
      <c r="L2101" s="4" t="s">
        <v>8563</v>
      </c>
      <c r="M2101" s="424" t="s">
        <v>8553</v>
      </c>
      <c r="N2101" s="419"/>
      <c r="O2101" s="372"/>
      <c r="P2101" s="372"/>
      <c r="Q2101" s="372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S2101" s="3"/>
      <c r="BT2101" s="3"/>
      <c r="BU2101" s="3"/>
      <c r="BV2101" s="3"/>
      <c r="BW2101" s="3"/>
      <c r="BX2101" s="3"/>
      <c r="BY2101" s="3"/>
      <c r="BZ2101" s="3"/>
      <c r="CA2101" s="3"/>
      <c r="CB2101" s="3"/>
      <c r="CC2101" s="3"/>
      <c r="CD2101" s="3"/>
      <c r="CE2101" s="3"/>
      <c r="CF2101" s="3"/>
      <c r="CG2101" s="3"/>
      <c r="CH2101" s="3"/>
      <c r="CI2101" s="3"/>
      <c r="CJ2101" s="3"/>
      <c r="CK2101" s="3"/>
      <c r="CL2101" s="3"/>
      <c r="CM2101" s="3"/>
      <c r="CN2101" s="3"/>
      <c r="CO2101" s="3"/>
      <c r="CP2101" s="3"/>
      <c r="CQ2101" s="3"/>
      <c r="CR2101" s="3"/>
      <c r="CS2101" s="3"/>
      <c r="CT2101" s="3"/>
      <c r="CU2101" s="3"/>
      <c r="CV2101" s="3"/>
      <c r="CW2101" s="3"/>
      <c r="CX2101" s="3"/>
      <c r="CY2101" s="3"/>
      <c r="CZ2101" s="3"/>
      <c r="DA2101" s="3"/>
      <c r="DB2101" s="3"/>
      <c r="DC2101" s="3"/>
      <c r="DD2101" s="3"/>
      <c r="DE2101" s="3"/>
      <c r="DF2101" s="3"/>
      <c r="DG2101" s="3"/>
      <c r="DH2101" s="3"/>
      <c r="DI2101" s="3"/>
      <c r="DJ2101" s="3"/>
      <c r="DK2101" s="3"/>
    </row>
    <row r="2102" spans="1:115" ht="49.5" customHeight="1">
      <c r="A2102" s="29">
        <v>126</v>
      </c>
      <c r="B2102" s="29"/>
      <c r="C2102" s="424" t="s">
        <v>8564</v>
      </c>
      <c r="D2102" s="29" t="s">
        <v>8549</v>
      </c>
      <c r="E2102" s="424" t="s">
        <v>8565</v>
      </c>
      <c r="F2102" s="324" t="s">
        <v>8566</v>
      </c>
      <c r="G2102" s="424" t="s">
        <v>8014</v>
      </c>
      <c r="H2102" s="425">
        <v>200</v>
      </c>
      <c r="I2102" s="29">
        <v>0</v>
      </c>
      <c r="J2102" s="29">
        <v>0</v>
      </c>
      <c r="K2102" s="56">
        <v>43445</v>
      </c>
      <c r="L2102" s="324" t="s">
        <v>8567</v>
      </c>
      <c r="M2102" s="424" t="s">
        <v>8553</v>
      </c>
      <c r="N2102" s="419"/>
      <c r="O2102" s="372"/>
      <c r="P2102" s="372"/>
      <c r="Q2102" s="372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S2102" s="3"/>
      <c r="BT2102" s="3"/>
      <c r="BU2102" s="3"/>
      <c r="BV2102" s="3"/>
      <c r="BW2102" s="3"/>
      <c r="BX2102" s="3"/>
      <c r="BY2102" s="3"/>
      <c r="BZ2102" s="3"/>
      <c r="CA2102" s="3"/>
      <c r="CB2102" s="3"/>
      <c r="CC2102" s="3"/>
      <c r="CD2102" s="3"/>
      <c r="CE2102" s="3"/>
      <c r="CF2102" s="3"/>
      <c r="CG2102" s="3"/>
      <c r="CH2102" s="3"/>
      <c r="CI2102" s="3"/>
      <c r="CJ2102" s="3"/>
      <c r="CK2102" s="3"/>
      <c r="CL2102" s="3"/>
      <c r="CM2102" s="3"/>
      <c r="CN2102" s="3"/>
      <c r="CO2102" s="3"/>
      <c r="CP2102" s="3"/>
      <c r="CQ2102" s="3"/>
      <c r="CR2102" s="3"/>
      <c r="CS2102" s="3"/>
      <c r="CT2102" s="3"/>
      <c r="CU2102" s="3"/>
      <c r="CV2102" s="3"/>
      <c r="CW2102" s="3"/>
      <c r="CX2102" s="3"/>
      <c r="CY2102" s="3"/>
      <c r="CZ2102" s="3"/>
      <c r="DA2102" s="3"/>
      <c r="DB2102" s="3"/>
      <c r="DC2102" s="3"/>
      <c r="DD2102" s="3"/>
      <c r="DE2102" s="3"/>
      <c r="DF2102" s="3"/>
      <c r="DG2102" s="3"/>
      <c r="DH2102" s="3"/>
      <c r="DI2102" s="3"/>
      <c r="DJ2102" s="3"/>
      <c r="DK2102" s="3"/>
    </row>
    <row r="2103" spans="1:115" ht="49.5" customHeight="1">
      <c r="A2103" s="29">
        <v>127</v>
      </c>
      <c r="B2103" s="29"/>
      <c r="C2103" s="424" t="s">
        <v>8568</v>
      </c>
      <c r="D2103" s="29" t="s">
        <v>8569</v>
      </c>
      <c r="E2103" s="424" t="s">
        <v>8570</v>
      </c>
      <c r="F2103" s="324" t="s">
        <v>8571</v>
      </c>
      <c r="G2103" s="424" t="s">
        <v>8014</v>
      </c>
      <c r="H2103" s="425">
        <v>2200</v>
      </c>
      <c r="I2103" s="29">
        <v>0</v>
      </c>
      <c r="J2103" s="29">
        <v>0</v>
      </c>
      <c r="K2103" s="56">
        <v>42744</v>
      </c>
      <c r="L2103" s="4" t="s">
        <v>8572</v>
      </c>
      <c r="M2103" s="424" t="s">
        <v>8553</v>
      </c>
      <c r="N2103" s="419"/>
      <c r="O2103" s="372"/>
      <c r="P2103" s="372"/>
      <c r="Q2103" s="372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S2103" s="3"/>
      <c r="BT2103" s="3"/>
      <c r="BU2103" s="3"/>
      <c r="BV2103" s="3"/>
      <c r="BW2103" s="3"/>
      <c r="BX2103" s="3"/>
      <c r="BY2103" s="3"/>
      <c r="BZ2103" s="3"/>
      <c r="CA2103" s="3"/>
      <c r="CB2103" s="3"/>
      <c r="CC2103" s="3"/>
      <c r="CD2103" s="3"/>
      <c r="CE2103" s="3"/>
      <c r="CF2103" s="3"/>
      <c r="CG2103" s="3"/>
      <c r="CH2103" s="3"/>
      <c r="CI2103" s="3"/>
      <c r="CJ2103" s="3"/>
      <c r="CK2103" s="3"/>
      <c r="CL2103" s="3"/>
      <c r="CM2103" s="3"/>
      <c r="CN2103" s="3"/>
      <c r="CO2103" s="3"/>
      <c r="CP2103" s="3"/>
      <c r="CQ2103" s="3"/>
      <c r="CR2103" s="3"/>
      <c r="CS2103" s="3"/>
      <c r="CT2103" s="3"/>
      <c r="CU2103" s="3"/>
      <c r="CV2103" s="3"/>
      <c r="CW2103" s="3"/>
      <c r="CX2103" s="3"/>
      <c r="CY2103" s="3"/>
      <c r="CZ2103" s="3"/>
      <c r="DA2103" s="3"/>
      <c r="DB2103" s="3"/>
      <c r="DC2103" s="3"/>
      <c r="DD2103" s="3"/>
      <c r="DE2103" s="3"/>
      <c r="DF2103" s="3"/>
      <c r="DG2103" s="3"/>
      <c r="DH2103" s="3"/>
      <c r="DI2103" s="3"/>
      <c r="DJ2103" s="3"/>
      <c r="DK2103" s="3"/>
    </row>
    <row r="2104" spans="1:115" ht="39" customHeight="1">
      <c r="A2104" s="29">
        <v>128</v>
      </c>
      <c r="B2104" s="29"/>
      <c r="C2104" s="424" t="s">
        <v>8573</v>
      </c>
      <c r="D2104" s="29" t="s">
        <v>8569</v>
      </c>
      <c r="E2104" s="424" t="s">
        <v>8574</v>
      </c>
      <c r="F2104" s="324" t="s">
        <v>8575</v>
      </c>
      <c r="G2104" s="424" t="s">
        <v>8014</v>
      </c>
      <c r="H2104" s="425">
        <v>5050</v>
      </c>
      <c r="I2104" s="29">
        <v>0</v>
      </c>
      <c r="J2104" s="29">
        <v>0</v>
      </c>
      <c r="K2104" s="29" t="s">
        <v>8290</v>
      </c>
      <c r="L2104" s="4" t="s">
        <v>8576</v>
      </c>
      <c r="M2104" s="424" t="s">
        <v>8553</v>
      </c>
      <c r="N2104" s="419"/>
      <c r="O2104" s="372"/>
      <c r="P2104" s="372"/>
      <c r="Q2104" s="372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S2104" s="3"/>
      <c r="BT2104" s="3"/>
      <c r="BU2104" s="3"/>
      <c r="BV2104" s="3"/>
      <c r="BW2104" s="3"/>
      <c r="BX2104" s="3"/>
      <c r="BY2104" s="3"/>
      <c r="BZ2104" s="3"/>
      <c r="CA2104" s="3"/>
      <c r="CB2104" s="3"/>
      <c r="CC2104" s="3"/>
      <c r="CD2104" s="3"/>
      <c r="CE2104" s="3"/>
      <c r="CF2104" s="3"/>
      <c r="CG2104" s="3"/>
      <c r="CH2104" s="3"/>
      <c r="CI2104" s="3"/>
      <c r="CJ2104" s="3"/>
      <c r="CK2104" s="3"/>
      <c r="CL2104" s="3"/>
      <c r="CM2104" s="3"/>
      <c r="CN2104" s="3"/>
      <c r="CO2104" s="3"/>
      <c r="CP2104" s="3"/>
      <c r="CQ2104" s="3"/>
      <c r="CR2104" s="3"/>
      <c r="CS2104" s="3"/>
      <c r="CT2104" s="3"/>
      <c r="CU2104" s="3"/>
      <c r="CV2104" s="3"/>
      <c r="CW2104" s="3"/>
      <c r="CX2104" s="3"/>
      <c r="CY2104" s="3"/>
      <c r="CZ2104" s="3"/>
      <c r="DA2104" s="3"/>
      <c r="DB2104" s="3"/>
      <c r="DC2104" s="3"/>
      <c r="DD2104" s="3"/>
      <c r="DE2104" s="3"/>
      <c r="DF2104" s="3"/>
      <c r="DG2104" s="3"/>
      <c r="DH2104" s="3"/>
      <c r="DI2104" s="3"/>
      <c r="DJ2104" s="3"/>
      <c r="DK2104" s="3"/>
    </row>
    <row r="2105" spans="1:115" s="418" customFormat="1" ht="51">
      <c r="A2105" s="29">
        <v>129</v>
      </c>
      <c r="B2105" s="29"/>
      <c r="C2105" s="424" t="s">
        <v>8577</v>
      </c>
      <c r="D2105" s="29" t="s">
        <v>8569</v>
      </c>
      <c r="E2105" s="424" t="s">
        <v>8578</v>
      </c>
      <c r="F2105" s="324" t="s">
        <v>8579</v>
      </c>
      <c r="G2105" s="424" t="s">
        <v>8014</v>
      </c>
      <c r="H2105" s="425">
        <v>200</v>
      </c>
      <c r="I2105" s="29">
        <v>0</v>
      </c>
      <c r="J2105" s="29">
        <v>0</v>
      </c>
      <c r="K2105" s="56" t="s">
        <v>8349</v>
      </c>
      <c r="L2105" s="4" t="s">
        <v>8350</v>
      </c>
      <c r="M2105" s="424" t="s">
        <v>8553</v>
      </c>
      <c r="N2105" s="372"/>
      <c r="O2105" s="372"/>
      <c r="P2105" s="372"/>
      <c r="Q2105" s="372"/>
      <c r="R2105" s="372"/>
      <c r="S2105" s="372"/>
      <c r="T2105" s="372"/>
      <c r="U2105" s="372"/>
      <c r="V2105" s="372"/>
      <c r="W2105" s="372"/>
      <c r="X2105" s="372"/>
      <c r="Y2105" s="372"/>
      <c r="Z2105" s="372"/>
      <c r="AA2105" s="372"/>
      <c r="AB2105" s="372"/>
      <c r="AC2105" s="372"/>
      <c r="AD2105" s="372"/>
      <c r="AE2105" s="372"/>
      <c r="AF2105" s="372"/>
      <c r="AG2105" s="372"/>
      <c r="AH2105" s="372"/>
      <c r="AI2105" s="372"/>
      <c r="AJ2105" s="372"/>
      <c r="AK2105" s="372"/>
      <c r="AL2105" s="372"/>
      <c r="AM2105" s="372"/>
      <c r="AN2105" s="372"/>
      <c r="AO2105" s="372"/>
      <c r="AP2105" s="372"/>
      <c r="AQ2105" s="372"/>
      <c r="AR2105" s="372"/>
      <c r="AS2105" s="372"/>
      <c r="AT2105" s="372"/>
      <c r="AU2105" s="372"/>
      <c r="AV2105" s="372"/>
      <c r="AW2105" s="372"/>
      <c r="AX2105" s="372"/>
      <c r="AY2105" s="372"/>
      <c r="AZ2105" s="372"/>
      <c r="BA2105" s="372"/>
      <c r="BB2105" s="372"/>
      <c r="BC2105" s="372"/>
      <c r="BD2105" s="372"/>
      <c r="BE2105" s="372"/>
      <c r="BF2105" s="372"/>
      <c r="BG2105" s="372"/>
      <c r="BH2105" s="372"/>
      <c r="BI2105" s="372"/>
      <c r="BJ2105" s="372"/>
      <c r="BK2105" s="372"/>
      <c r="BL2105" s="372"/>
      <c r="BM2105" s="372"/>
      <c r="BN2105" s="372"/>
      <c r="BO2105" s="372"/>
      <c r="BP2105" s="372"/>
      <c r="BQ2105" s="372"/>
      <c r="BR2105" s="372"/>
      <c r="BS2105" s="372"/>
      <c r="BT2105" s="372"/>
      <c r="BU2105" s="372"/>
      <c r="BV2105" s="372"/>
      <c r="BW2105" s="372"/>
      <c r="BX2105" s="372"/>
      <c r="BY2105" s="372"/>
      <c r="BZ2105" s="372"/>
      <c r="CA2105" s="372"/>
      <c r="CB2105" s="372"/>
      <c r="CC2105" s="372"/>
      <c r="CD2105" s="372"/>
      <c r="CE2105" s="372"/>
      <c r="CF2105" s="372"/>
      <c r="CG2105" s="372"/>
      <c r="CH2105" s="372"/>
      <c r="CI2105" s="372"/>
      <c r="CJ2105" s="372"/>
      <c r="CK2105" s="372"/>
      <c r="CL2105" s="372"/>
      <c r="CM2105" s="372"/>
      <c r="CN2105" s="372"/>
      <c r="CO2105" s="372"/>
      <c r="CP2105" s="372"/>
      <c r="CQ2105" s="372"/>
      <c r="CR2105" s="372"/>
      <c r="CS2105" s="372"/>
      <c r="CT2105" s="372"/>
      <c r="CU2105" s="372"/>
      <c r="CV2105" s="372"/>
      <c r="CW2105" s="372"/>
      <c r="CX2105" s="372"/>
      <c r="CY2105" s="372"/>
      <c r="CZ2105" s="372"/>
      <c r="DA2105" s="372"/>
      <c r="DB2105" s="372"/>
      <c r="DC2105" s="372"/>
      <c r="DD2105" s="372"/>
      <c r="DE2105" s="372"/>
      <c r="DF2105" s="372"/>
      <c r="DG2105" s="372"/>
      <c r="DH2105" s="372"/>
      <c r="DI2105" s="372"/>
      <c r="DJ2105" s="372"/>
      <c r="DK2105" s="372"/>
    </row>
    <row r="2106" spans="1:115" s="418" customFormat="1" ht="38.25">
      <c r="A2106" s="29">
        <v>130</v>
      </c>
      <c r="B2106" s="29"/>
      <c r="C2106" s="424" t="s">
        <v>8580</v>
      </c>
      <c r="D2106" s="29" t="s">
        <v>8569</v>
      </c>
      <c r="E2106" s="424" t="s">
        <v>8574</v>
      </c>
      <c r="F2106" s="324" t="s">
        <v>8581</v>
      </c>
      <c r="G2106" s="424" t="s">
        <v>8014</v>
      </c>
      <c r="H2106" s="425">
        <v>3200</v>
      </c>
      <c r="I2106" s="29">
        <v>0</v>
      </c>
      <c r="J2106" s="29">
        <v>0</v>
      </c>
      <c r="K2106" s="56">
        <v>42491</v>
      </c>
      <c r="L2106" s="4" t="s">
        <v>8582</v>
      </c>
      <c r="M2106" s="424" t="s">
        <v>8553</v>
      </c>
      <c r="N2106" s="372"/>
      <c r="O2106" s="372"/>
      <c r="P2106" s="372"/>
      <c r="Q2106" s="372"/>
      <c r="R2106" s="372"/>
      <c r="S2106" s="372"/>
      <c r="T2106" s="372"/>
      <c r="U2106" s="372"/>
      <c r="V2106" s="372"/>
      <c r="W2106" s="372"/>
      <c r="X2106" s="372"/>
      <c r="Y2106" s="372"/>
      <c r="Z2106" s="372"/>
      <c r="AA2106" s="372"/>
      <c r="AB2106" s="372"/>
      <c r="AC2106" s="372"/>
      <c r="AD2106" s="372"/>
      <c r="AE2106" s="372"/>
      <c r="AF2106" s="372"/>
      <c r="AG2106" s="372"/>
      <c r="AH2106" s="372"/>
      <c r="AI2106" s="372"/>
      <c r="AJ2106" s="372"/>
      <c r="AK2106" s="372"/>
      <c r="AL2106" s="372"/>
      <c r="AM2106" s="372"/>
      <c r="AN2106" s="372"/>
      <c r="AO2106" s="372"/>
      <c r="AP2106" s="372"/>
      <c r="AQ2106" s="372"/>
      <c r="AR2106" s="372"/>
      <c r="AS2106" s="372"/>
      <c r="AT2106" s="372"/>
      <c r="AU2106" s="372"/>
      <c r="AV2106" s="372"/>
      <c r="AW2106" s="372"/>
      <c r="AX2106" s="372"/>
      <c r="AY2106" s="372"/>
      <c r="AZ2106" s="372"/>
      <c r="BA2106" s="372"/>
      <c r="BB2106" s="372"/>
      <c r="BC2106" s="372"/>
      <c r="BD2106" s="372"/>
      <c r="BE2106" s="372"/>
      <c r="BF2106" s="372"/>
      <c r="BG2106" s="372"/>
      <c r="BH2106" s="372"/>
      <c r="BI2106" s="372"/>
      <c r="BJ2106" s="372"/>
      <c r="BK2106" s="372"/>
      <c r="BL2106" s="372"/>
      <c r="BM2106" s="372"/>
      <c r="BN2106" s="372"/>
      <c r="BO2106" s="372"/>
      <c r="BP2106" s="372"/>
      <c r="BQ2106" s="372"/>
      <c r="BR2106" s="372"/>
      <c r="BS2106" s="372"/>
      <c r="BT2106" s="372"/>
      <c r="BU2106" s="372"/>
      <c r="BV2106" s="372"/>
      <c r="BW2106" s="372"/>
      <c r="BX2106" s="372"/>
      <c r="BY2106" s="372"/>
      <c r="BZ2106" s="372"/>
      <c r="CA2106" s="372"/>
      <c r="CB2106" s="372"/>
      <c r="CC2106" s="372"/>
      <c r="CD2106" s="372"/>
      <c r="CE2106" s="372"/>
      <c r="CF2106" s="372"/>
      <c r="CG2106" s="372"/>
      <c r="CH2106" s="372"/>
      <c r="CI2106" s="372"/>
      <c r="CJ2106" s="372"/>
      <c r="CK2106" s="372"/>
      <c r="CL2106" s="372"/>
      <c r="CM2106" s="372"/>
      <c r="CN2106" s="372"/>
      <c r="CO2106" s="372"/>
      <c r="CP2106" s="372"/>
      <c r="CQ2106" s="372"/>
      <c r="CR2106" s="372"/>
      <c r="CS2106" s="372"/>
      <c r="CT2106" s="372"/>
      <c r="CU2106" s="372"/>
      <c r="CV2106" s="372"/>
      <c r="CW2106" s="372"/>
      <c r="CX2106" s="372"/>
      <c r="CY2106" s="372"/>
      <c r="CZ2106" s="372"/>
      <c r="DA2106" s="372"/>
      <c r="DB2106" s="372"/>
      <c r="DC2106" s="372"/>
      <c r="DD2106" s="372"/>
      <c r="DE2106" s="372"/>
      <c r="DF2106" s="372"/>
      <c r="DG2106" s="372"/>
      <c r="DH2106" s="372"/>
      <c r="DI2106" s="372"/>
      <c r="DJ2106" s="372"/>
      <c r="DK2106" s="372"/>
    </row>
    <row r="2107" spans="1:115" s="418" customFormat="1" ht="51">
      <c r="A2107" s="29">
        <v>131</v>
      </c>
      <c r="B2107" s="29"/>
      <c r="C2107" s="424" t="s">
        <v>8583</v>
      </c>
      <c r="D2107" s="29" t="s">
        <v>8569</v>
      </c>
      <c r="E2107" s="424" t="s">
        <v>8574</v>
      </c>
      <c r="F2107" s="324" t="s">
        <v>8584</v>
      </c>
      <c r="G2107" s="424" t="s">
        <v>8014</v>
      </c>
      <c r="H2107" s="425">
        <v>10200</v>
      </c>
      <c r="I2107" s="29">
        <v>0</v>
      </c>
      <c r="J2107" s="29">
        <v>0</v>
      </c>
      <c r="K2107" s="56">
        <v>42491</v>
      </c>
      <c r="L2107" s="4" t="s">
        <v>8585</v>
      </c>
      <c r="M2107" s="424" t="s">
        <v>8553</v>
      </c>
      <c r="N2107" s="372"/>
      <c r="O2107" s="372"/>
      <c r="P2107" s="372"/>
      <c r="Q2107" s="372"/>
      <c r="R2107" s="372"/>
      <c r="S2107" s="372"/>
      <c r="T2107" s="372"/>
      <c r="U2107" s="372"/>
      <c r="V2107" s="372"/>
      <c r="W2107" s="372"/>
      <c r="X2107" s="372"/>
      <c r="Y2107" s="372"/>
      <c r="Z2107" s="372"/>
      <c r="AA2107" s="372"/>
      <c r="AB2107" s="372"/>
      <c r="AC2107" s="372"/>
      <c r="AD2107" s="372"/>
      <c r="AE2107" s="372"/>
      <c r="AF2107" s="372"/>
      <c r="AG2107" s="372"/>
      <c r="AH2107" s="372"/>
      <c r="AI2107" s="372"/>
      <c r="AJ2107" s="372"/>
      <c r="AK2107" s="372"/>
      <c r="AL2107" s="372"/>
      <c r="AM2107" s="372"/>
      <c r="AN2107" s="372"/>
      <c r="AO2107" s="372"/>
      <c r="AP2107" s="372"/>
      <c r="AQ2107" s="372"/>
      <c r="AR2107" s="372"/>
      <c r="AS2107" s="372"/>
      <c r="AT2107" s="372"/>
      <c r="AU2107" s="372"/>
      <c r="AV2107" s="372"/>
      <c r="AW2107" s="372"/>
      <c r="AX2107" s="372"/>
      <c r="AY2107" s="372"/>
      <c r="AZ2107" s="372"/>
      <c r="BA2107" s="372"/>
      <c r="BB2107" s="372"/>
      <c r="BC2107" s="372"/>
      <c r="BD2107" s="372"/>
      <c r="BE2107" s="372"/>
      <c r="BF2107" s="372"/>
      <c r="BG2107" s="372"/>
      <c r="BH2107" s="372"/>
      <c r="BI2107" s="372"/>
      <c r="BJ2107" s="372"/>
      <c r="BK2107" s="372"/>
      <c r="BL2107" s="372"/>
      <c r="BM2107" s="372"/>
      <c r="BN2107" s="372"/>
      <c r="BO2107" s="372"/>
      <c r="BP2107" s="372"/>
      <c r="BQ2107" s="372"/>
      <c r="BR2107" s="372"/>
      <c r="BS2107" s="372"/>
      <c r="BT2107" s="372"/>
      <c r="BU2107" s="372"/>
      <c r="BV2107" s="372"/>
      <c r="BW2107" s="372"/>
      <c r="BX2107" s="372"/>
      <c r="BY2107" s="372"/>
      <c r="BZ2107" s="372"/>
      <c r="CA2107" s="372"/>
      <c r="CB2107" s="372"/>
      <c r="CC2107" s="372"/>
      <c r="CD2107" s="372"/>
      <c r="CE2107" s="372"/>
      <c r="CF2107" s="372"/>
      <c r="CG2107" s="372"/>
      <c r="CH2107" s="372"/>
      <c r="CI2107" s="372"/>
      <c r="CJ2107" s="372"/>
      <c r="CK2107" s="372"/>
      <c r="CL2107" s="372"/>
      <c r="CM2107" s="372"/>
      <c r="CN2107" s="372"/>
      <c r="CO2107" s="372"/>
      <c r="CP2107" s="372"/>
      <c r="CQ2107" s="372"/>
      <c r="CR2107" s="372"/>
      <c r="CS2107" s="372"/>
      <c r="CT2107" s="372"/>
      <c r="CU2107" s="372"/>
      <c r="CV2107" s="372"/>
      <c r="CW2107" s="372"/>
      <c r="CX2107" s="372"/>
      <c r="CY2107" s="372"/>
      <c r="CZ2107" s="372"/>
      <c r="DA2107" s="372"/>
      <c r="DB2107" s="372"/>
      <c r="DC2107" s="372"/>
      <c r="DD2107" s="372"/>
      <c r="DE2107" s="372"/>
      <c r="DF2107" s="372"/>
      <c r="DG2107" s="372"/>
      <c r="DH2107" s="372"/>
      <c r="DI2107" s="372"/>
      <c r="DJ2107" s="372"/>
      <c r="DK2107" s="372"/>
    </row>
    <row r="2108" spans="1:115" ht="51">
      <c r="A2108" s="29">
        <v>132</v>
      </c>
      <c r="B2108" s="29"/>
      <c r="C2108" s="424" t="s">
        <v>8586</v>
      </c>
      <c r="D2108" s="29" t="s">
        <v>8569</v>
      </c>
      <c r="E2108" s="424" t="s">
        <v>8587</v>
      </c>
      <c r="F2108" s="324" t="s">
        <v>8588</v>
      </c>
      <c r="G2108" s="424" t="s">
        <v>8014</v>
      </c>
      <c r="H2108" s="425">
        <v>2437</v>
      </c>
      <c r="I2108" s="29">
        <v>0</v>
      </c>
      <c r="J2108" s="29">
        <v>0</v>
      </c>
      <c r="K2108" s="56" t="s">
        <v>8349</v>
      </c>
      <c r="L2108" s="4" t="s">
        <v>8589</v>
      </c>
      <c r="M2108" s="424" t="s">
        <v>8553</v>
      </c>
      <c r="N2108" s="419"/>
      <c r="O2108" s="372"/>
      <c r="P2108" s="372"/>
      <c r="Q2108" s="372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S2108" s="3"/>
      <c r="BT2108" s="3"/>
      <c r="BU2108" s="3"/>
      <c r="BV2108" s="3"/>
      <c r="BW2108" s="3"/>
      <c r="BX2108" s="3"/>
      <c r="BY2108" s="3"/>
      <c r="BZ2108" s="3"/>
      <c r="CA2108" s="3"/>
      <c r="CB2108" s="3"/>
      <c r="CC2108" s="3"/>
      <c r="CD2108" s="3"/>
      <c r="CE2108" s="3"/>
      <c r="CF2108" s="3"/>
      <c r="CG2108" s="3"/>
      <c r="CH2108" s="3"/>
      <c r="CI2108" s="3"/>
      <c r="CJ2108" s="3"/>
      <c r="CK2108" s="3"/>
      <c r="CL2108" s="3"/>
      <c r="CM2108" s="3"/>
      <c r="CN2108" s="3"/>
      <c r="CO2108" s="3"/>
      <c r="CP2108" s="3"/>
      <c r="CQ2108" s="3"/>
      <c r="CR2108" s="3"/>
      <c r="CS2108" s="3"/>
      <c r="CT2108" s="3"/>
      <c r="CU2108" s="3"/>
      <c r="CV2108" s="3"/>
      <c r="CW2108" s="3"/>
      <c r="CX2108" s="3"/>
      <c r="CY2108" s="3"/>
      <c r="CZ2108" s="3"/>
      <c r="DA2108" s="3"/>
      <c r="DB2108" s="3"/>
      <c r="DC2108" s="3"/>
      <c r="DD2108" s="3"/>
      <c r="DE2108" s="3"/>
      <c r="DF2108" s="3"/>
      <c r="DG2108" s="3"/>
      <c r="DH2108" s="3"/>
      <c r="DI2108" s="3"/>
      <c r="DJ2108" s="3"/>
      <c r="DK2108" s="3"/>
    </row>
    <row r="2109" spans="1:115" ht="38.25">
      <c r="A2109" s="29">
        <v>133</v>
      </c>
      <c r="B2109" s="29"/>
      <c r="C2109" s="424" t="s">
        <v>8590</v>
      </c>
      <c r="D2109" s="29" t="s">
        <v>8569</v>
      </c>
      <c r="E2109" s="424" t="s">
        <v>8591</v>
      </c>
      <c r="F2109" s="324" t="s">
        <v>8592</v>
      </c>
      <c r="G2109" s="424" t="s">
        <v>8014</v>
      </c>
      <c r="H2109" s="425">
        <v>200</v>
      </c>
      <c r="I2109" s="29">
        <v>0</v>
      </c>
      <c r="J2109" s="29">
        <v>0</v>
      </c>
      <c r="K2109" s="56">
        <v>42319</v>
      </c>
      <c r="L2109" s="4" t="s">
        <v>8593</v>
      </c>
      <c r="M2109" s="424" t="s">
        <v>8553</v>
      </c>
      <c r="N2109" s="419"/>
      <c r="O2109" s="372"/>
      <c r="P2109" s="372"/>
      <c r="Q2109" s="372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S2109" s="3"/>
      <c r="BT2109" s="3"/>
      <c r="BU2109" s="3"/>
      <c r="BV2109" s="3"/>
      <c r="BW2109" s="3"/>
      <c r="BX2109" s="3"/>
      <c r="BY2109" s="3"/>
      <c r="BZ2109" s="3"/>
      <c r="CA2109" s="3"/>
      <c r="CB2109" s="3"/>
      <c r="CC2109" s="3"/>
      <c r="CD2109" s="3"/>
      <c r="CE2109" s="3"/>
      <c r="CF2109" s="3"/>
      <c r="CG2109" s="3"/>
      <c r="CH2109" s="3"/>
      <c r="CI2109" s="3"/>
      <c r="CJ2109" s="3"/>
      <c r="CK2109" s="3"/>
      <c r="CL2109" s="3"/>
      <c r="CM2109" s="3"/>
      <c r="CN2109" s="3"/>
      <c r="CO2109" s="3"/>
      <c r="CP2109" s="3"/>
      <c r="CQ2109" s="3"/>
      <c r="CR2109" s="3"/>
      <c r="CS2109" s="3"/>
      <c r="CT2109" s="3"/>
      <c r="CU2109" s="3"/>
      <c r="CV2109" s="3"/>
      <c r="CW2109" s="3"/>
      <c r="CX2109" s="3"/>
      <c r="CY2109" s="3"/>
      <c r="CZ2109" s="3"/>
      <c r="DA2109" s="3"/>
      <c r="DB2109" s="3"/>
      <c r="DC2109" s="3"/>
      <c r="DD2109" s="3"/>
      <c r="DE2109" s="3"/>
      <c r="DF2109" s="3"/>
      <c r="DG2109" s="3"/>
      <c r="DH2109" s="3"/>
      <c r="DI2109" s="3"/>
      <c r="DJ2109" s="3"/>
      <c r="DK2109" s="3"/>
    </row>
    <row r="2110" spans="1:115" ht="51">
      <c r="A2110" s="29">
        <v>134</v>
      </c>
      <c r="B2110" s="29"/>
      <c r="C2110" s="424" t="s">
        <v>8594</v>
      </c>
      <c r="D2110" s="29" t="s">
        <v>8569</v>
      </c>
      <c r="E2110" s="424" t="s">
        <v>8595</v>
      </c>
      <c r="F2110" s="324" t="s">
        <v>8596</v>
      </c>
      <c r="G2110" s="424" t="s">
        <v>8014</v>
      </c>
      <c r="H2110" s="425">
        <v>195</v>
      </c>
      <c r="I2110" s="29">
        <v>0</v>
      </c>
      <c r="J2110" s="29">
        <v>0</v>
      </c>
      <c r="K2110" s="56" t="s">
        <v>8597</v>
      </c>
      <c r="L2110" s="4" t="s">
        <v>8598</v>
      </c>
      <c r="M2110" s="424" t="s">
        <v>8553</v>
      </c>
      <c r="N2110" s="419"/>
      <c r="O2110" s="372"/>
      <c r="P2110" s="372"/>
      <c r="Q2110" s="372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S2110" s="3"/>
      <c r="BT2110" s="3"/>
      <c r="BU2110" s="3"/>
      <c r="BV2110" s="3"/>
      <c r="BW2110" s="3"/>
      <c r="BX2110" s="3"/>
      <c r="BY2110" s="3"/>
      <c r="BZ2110" s="3"/>
      <c r="CA2110" s="3"/>
      <c r="CB2110" s="3"/>
      <c r="CC2110" s="3"/>
      <c r="CD2110" s="3"/>
      <c r="CE2110" s="3"/>
      <c r="CF2110" s="3"/>
      <c r="CG2110" s="3"/>
      <c r="CH2110" s="3"/>
      <c r="CI2110" s="3"/>
      <c r="CJ2110" s="3"/>
      <c r="CK2110" s="3"/>
      <c r="CL2110" s="3"/>
      <c r="CM2110" s="3"/>
      <c r="CN2110" s="3"/>
      <c r="CO2110" s="3"/>
      <c r="CP2110" s="3"/>
      <c r="CQ2110" s="3"/>
      <c r="CR2110" s="3"/>
      <c r="CS2110" s="3"/>
      <c r="CT2110" s="3"/>
      <c r="CU2110" s="3"/>
      <c r="CV2110" s="3"/>
      <c r="CW2110" s="3"/>
      <c r="CX2110" s="3"/>
      <c r="CY2110" s="3"/>
      <c r="CZ2110" s="3"/>
      <c r="DA2110" s="3"/>
      <c r="DB2110" s="3"/>
      <c r="DC2110" s="3"/>
      <c r="DD2110" s="3"/>
      <c r="DE2110" s="3"/>
      <c r="DF2110" s="3"/>
      <c r="DG2110" s="3"/>
      <c r="DH2110" s="3"/>
      <c r="DI2110" s="3"/>
      <c r="DJ2110" s="3"/>
      <c r="DK2110" s="3"/>
    </row>
    <row r="2111" spans="1:115" ht="38.25">
      <c r="A2111" s="29">
        <v>135</v>
      </c>
      <c r="B2111" s="29"/>
      <c r="C2111" s="424" t="s">
        <v>8599</v>
      </c>
      <c r="D2111" s="29" t="s">
        <v>8569</v>
      </c>
      <c r="E2111" s="424" t="s">
        <v>8600</v>
      </c>
      <c r="F2111" s="324" t="s">
        <v>8601</v>
      </c>
      <c r="G2111" s="424" t="s">
        <v>8014</v>
      </c>
      <c r="H2111" s="425">
        <v>16750</v>
      </c>
      <c r="I2111" s="29">
        <v>0</v>
      </c>
      <c r="J2111" s="29">
        <v>0</v>
      </c>
      <c r="K2111" s="29" t="s">
        <v>8290</v>
      </c>
      <c r="L2111" s="4" t="s">
        <v>8602</v>
      </c>
      <c r="M2111" s="424" t="s">
        <v>8553</v>
      </c>
      <c r="N2111" s="419"/>
      <c r="O2111" s="372"/>
      <c r="P2111" s="372"/>
      <c r="Q2111" s="372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S2111" s="3"/>
      <c r="BT2111" s="3"/>
      <c r="BU2111" s="3"/>
      <c r="BV2111" s="3"/>
      <c r="BW2111" s="3"/>
      <c r="BX2111" s="3"/>
      <c r="BY2111" s="3"/>
      <c r="BZ2111" s="3"/>
      <c r="CA2111" s="3"/>
      <c r="CB2111" s="3"/>
      <c r="CC2111" s="3"/>
      <c r="CD2111" s="3"/>
      <c r="CE2111" s="3"/>
      <c r="CF2111" s="3"/>
      <c r="CG2111" s="3"/>
      <c r="CH2111" s="3"/>
      <c r="CI2111" s="3"/>
      <c r="CJ2111" s="3"/>
      <c r="CK2111" s="3"/>
      <c r="CL2111" s="3"/>
      <c r="CM2111" s="3"/>
      <c r="CN2111" s="3"/>
      <c r="CO2111" s="3"/>
      <c r="CP2111" s="3"/>
      <c r="CQ2111" s="3"/>
      <c r="CR2111" s="3"/>
      <c r="CS2111" s="3"/>
      <c r="CT2111" s="3"/>
      <c r="CU2111" s="3"/>
      <c r="CV2111" s="3"/>
      <c r="CW2111" s="3"/>
      <c r="CX2111" s="3"/>
      <c r="CY2111" s="3"/>
      <c r="CZ2111" s="3"/>
      <c r="DA2111" s="3"/>
      <c r="DB2111" s="3"/>
      <c r="DC2111" s="3"/>
      <c r="DD2111" s="3"/>
      <c r="DE2111" s="3"/>
      <c r="DF2111" s="3"/>
      <c r="DG2111" s="3"/>
      <c r="DH2111" s="3"/>
      <c r="DI2111" s="3"/>
      <c r="DJ2111" s="3"/>
      <c r="DK2111" s="3"/>
    </row>
    <row r="2112" spans="1:115" ht="38.25">
      <c r="A2112" s="29">
        <v>136</v>
      </c>
      <c r="B2112" s="29"/>
      <c r="C2112" s="424" t="s">
        <v>8603</v>
      </c>
      <c r="D2112" s="29" t="s">
        <v>8569</v>
      </c>
      <c r="E2112" s="424" t="s">
        <v>8604</v>
      </c>
      <c r="F2112" s="324" t="s">
        <v>8605</v>
      </c>
      <c r="G2112" s="424" t="s">
        <v>8014</v>
      </c>
      <c r="H2112" s="425">
        <v>4450</v>
      </c>
      <c r="I2112" s="29">
        <v>0</v>
      </c>
      <c r="J2112" s="29">
        <v>0</v>
      </c>
      <c r="K2112" s="56">
        <v>42622</v>
      </c>
      <c r="L2112" s="4" t="s">
        <v>8606</v>
      </c>
      <c r="M2112" s="424" t="s">
        <v>8553</v>
      </c>
      <c r="N2112" s="419"/>
      <c r="O2112" s="372"/>
      <c r="P2112" s="372"/>
      <c r="Q2112" s="372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S2112" s="3"/>
      <c r="BT2112" s="3"/>
      <c r="BU2112" s="3"/>
      <c r="BV2112" s="3"/>
      <c r="BW2112" s="3"/>
      <c r="BX2112" s="3"/>
      <c r="BY2112" s="3"/>
      <c r="BZ2112" s="3"/>
      <c r="CA2112" s="3"/>
      <c r="CB2112" s="3"/>
      <c r="CC2112" s="3"/>
      <c r="CD2112" s="3"/>
      <c r="CE2112" s="3"/>
      <c r="CF2112" s="3"/>
      <c r="CG2112" s="3"/>
      <c r="CH2112" s="3"/>
      <c r="CI2112" s="3"/>
      <c r="CJ2112" s="3"/>
      <c r="CK2112" s="3"/>
      <c r="CL2112" s="3"/>
      <c r="CM2112" s="3"/>
      <c r="CN2112" s="3"/>
      <c r="CO2112" s="3"/>
      <c r="CP2112" s="3"/>
      <c r="CQ2112" s="3"/>
      <c r="CR2112" s="3"/>
      <c r="CS2112" s="3"/>
      <c r="CT2112" s="3"/>
      <c r="CU2112" s="3"/>
      <c r="CV2112" s="3"/>
      <c r="CW2112" s="3"/>
      <c r="CX2112" s="3"/>
      <c r="CY2112" s="3"/>
      <c r="CZ2112" s="3"/>
      <c r="DA2112" s="3"/>
      <c r="DB2112" s="3"/>
      <c r="DC2112" s="3"/>
      <c r="DD2112" s="3"/>
      <c r="DE2112" s="3"/>
      <c r="DF2112" s="3"/>
      <c r="DG2112" s="3"/>
      <c r="DH2112" s="3"/>
      <c r="DI2112" s="3"/>
      <c r="DJ2112" s="3"/>
      <c r="DK2112" s="3"/>
    </row>
    <row r="2113" spans="1:115" ht="51">
      <c r="A2113" s="29">
        <v>137</v>
      </c>
      <c r="B2113" s="29"/>
      <c r="C2113" s="424" t="s">
        <v>8607</v>
      </c>
      <c r="D2113" s="29" t="s">
        <v>8608</v>
      </c>
      <c r="E2113" s="424" t="s">
        <v>8609</v>
      </c>
      <c r="F2113" s="324" t="s">
        <v>8610</v>
      </c>
      <c r="G2113" s="424" t="s">
        <v>8014</v>
      </c>
      <c r="H2113" s="425">
        <v>7108</v>
      </c>
      <c r="I2113" s="29">
        <v>0</v>
      </c>
      <c r="J2113" s="29">
        <v>0</v>
      </c>
      <c r="K2113" s="56" t="s">
        <v>8396</v>
      </c>
      <c r="L2113" s="4" t="s">
        <v>8611</v>
      </c>
      <c r="M2113" s="424" t="s">
        <v>8553</v>
      </c>
      <c r="N2113" s="419"/>
      <c r="O2113" s="372"/>
      <c r="P2113" s="372"/>
      <c r="Q2113" s="372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S2113" s="3"/>
      <c r="BT2113" s="3"/>
      <c r="BU2113" s="3"/>
      <c r="BV2113" s="3"/>
      <c r="BW2113" s="3"/>
      <c r="BX2113" s="3"/>
      <c r="BY2113" s="3"/>
      <c r="BZ2113" s="3"/>
      <c r="CA2113" s="3"/>
      <c r="CB2113" s="3"/>
      <c r="CC2113" s="3"/>
      <c r="CD2113" s="3"/>
      <c r="CE2113" s="3"/>
      <c r="CF2113" s="3"/>
      <c r="CG2113" s="3"/>
      <c r="CH2113" s="3"/>
      <c r="CI2113" s="3"/>
      <c r="CJ2113" s="3"/>
      <c r="CK2113" s="3"/>
      <c r="CL2113" s="3"/>
      <c r="CM2113" s="3"/>
      <c r="CN2113" s="3"/>
      <c r="CO2113" s="3"/>
      <c r="CP2113" s="3"/>
      <c r="CQ2113" s="3"/>
      <c r="CR2113" s="3"/>
      <c r="CS2113" s="3"/>
      <c r="CT2113" s="3"/>
      <c r="CU2113" s="3"/>
      <c r="CV2113" s="3"/>
      <c r="CW2113" s="3"/>
      <c r="CX2113" s="3"/>
      <c r="CY2113" s="3"/>
      <c r="CZ2113" s="3"/>
      <c r="DA2113" s="3"/>
      <c r="DB2113" s="3"/>
      <c r="DC2113" s="3"/>
      <c r="DD2113" s="3"/>
      <c r="DE2113" s="3"/>
      <c r="DF2113" s="3"/>
      <c r="DG2113" s="3"/>
      <c r="DH2113" s="3"/>
      <c r="DI2113" s="3"/>
      <c r="DJ2113" s="3"/>
      <c r="DK2113" s="3"/>
    </row>
    <row r="2114" spans="1:115" ht="63.75">
      <c r="A2114" s="29">
        <v>138</v>
      </c>
      <c r="B2114" s="29"/>
      <c r="C2114" s="424" t="s">
        <v>8612</v>
      </c>
      <c r="D2114" s="29" t="s">
        <v>8279</v>
      </c>
      <c r="E2114" s="424" t="s">
        <v>8613</v>
      </c>
      <c r="F2114" s="324" t="s">
        <v>8614</v>
      </c>
      <c r="G2114" s="424" t="s">
        <v>8615</v>
      </c>
      <c r="H2114" s="425">
        <v>136872.4</v>
      </c>
      <c r="I2114" s="29">
        <v>0</v>
      </c>
      <c r="J2114" s="29">
        <v>0</v>
      </c>
      <c r="K2114" s="56">
        <v>42713</v>
      </c>
      <c r="L2114" s="4" t="s">
        <v>8616</v>
      </c>
      <c r="M2114" s="424" t="s">
        <v>8553</v>
      </c>
      <c r="N2114" s="419"/>
      <c r="O2114" s="372"/>
      <c r="P2114" s="372"/>
      <c r="Q2114" s="372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S2114" s="3"/>
      <c r="BT2114" s="3"/>
      <c r="BU2114" s="3"/>
      <c r="BV2114" s="3"/>
      <c r="BW2114" s="3"/>
      <c r="BX2114" s="3"/>
      <c r="BY2114" s="3"/>
      <c r="BZ2114" s="3"/>
      <c r="CA2114" s="3"/>
      <c r="CB2114" s="3"/>
      <c r="CC2114" s="3"/>
      <c r="CD2114" s="3"/>
      <c r="CE2114" s="3"/>
      <c r="CF2114" s="3"/>
      <c r="CG2114" s="3"/>
      <c r="CH2114" s="3"/>
      <c r="CI2114" s="3"/>
      <c r="CJ2114" s="3"/>
      <c r="CK2114" s="3"/>
      <c r="CL2114" s="3"/>
      <c r="CM2114" s="3"/>
      <c r="CN2114" s="3"/>
      <c r="CO2114" s="3"/>
      <c r="CP2114" s="3"/>
      <c r="CQ2114" s="3"/>
      <c r="CR2114" s="3"/>
      <c r="CS2114" s="3"/>
      <c r="CT2114" s="3"/>
      <c r="CU2114" s="3"/>
      <c r="CV2114" s="3"/>
      <c r="CW2114" s="3"/>
      <c r="CX2114" s="3"/>
      <c r="CY2114" s="3"/>
      <c r="CZ2114" s="3"/>
      <c r="DA2114" s="3"/>
      <c r="DB2114" s="3"/>
      <c r="DC2114" s="3"/>
      <c r="DD2114" s="3"/>
      <c r="DE2114" s="3"/>
      <c r="DF2114" s="3"/>
      <c r="DG2114" s="3"/>
      <c r="DH2114" s="3"/>
      <c r="DI2114" s="3"/>
      <c r="DJ2114" s="3"/>
      <c r="DK2114" s="3"/>
    </row>
    <row r="2115" spans="1:115" ht="51">
      <c r="A2115" s="29">
        <v>139</v>
      </c>
      <c r="B2115" s="29"/>
      <c r="C2115" s="424" t="s">
        <v>8617</v>
      </c>
      <c r="D2115" s="29" t="s">
        <v>8279</v>
      </c>
      <c r="E2115" s="424" t="s">
        <v>8618</v>
      </c>
      <c r="F2115" s="324" t="s">
        <v>8619</v>
      </c>
      <c r="G2115" s="424" t="s">
        <v>8014</v>
      </c>
      <c r="H2115" s="425">
        <v>7193</v>
      </c>
      <c r="I2115" s="29">
        <v>0</v>
      </c>
      <c r="J2115" s="29">
        <v>0</v>
      </c>
      <c r="K2115" s="56">
        <v>42713</v>
      </c>
      <c r="L2115" s="4" t="s">
        <v>8620</v>
      </c>
      <c r="M2115" s="424" t="s">
        <v>8553</v>
      </c>
      <c r="N2115" s="419"/>
      <c r="O2115" s="372"/>
      <c r="P2115" s="372"/>
      <c r="Q2115" s="372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S2115" s="3"/>
      <c r="BT2115" s="3"/>
      <c r="BU2115" s="3"/>
      <c r="BV2115" s="3"/>
      <c r="BW2115" s="3"/>
      <c r="BX2115" s="3"/>
      <c r="BY2115" s="3"/>
      <c r="BZ2115" s="3"/>
      <c r="CA2115" s="3"/>
      <c r="CB2115" s="3"/>
      <c r="CC2115" s="3"/>
      <c r="CD2115" s="3"/>
      <c r="CE2115" s="3"/>
      <c r="CF2115" s="3"/>
      <c r="CG2115" s="3"/>
      <c r="CH2115" s="3"/>
      <c r="CI2115" s="3"/>
      <c r="CJ2115" s="3"/>
      <c r="CK2115" s="3"/>
      <c r="CL2115" s="3"/>
      <c r="CM2115" s="3"/>
      <c r="CN2115" s="3"/>
      <c r="CO2115" s="3"/>
      <c r="CP2115" s="3"/>
      <c r="CQ2115" s="3"/>
      <c r="CR2115" s="3"/>
      <c r="CS2115" s="3"/>
      <c r="CT2115" s="3"/>
      <c r="CU2115" s="3"/>
      <c r="CV2115" s="3"/>
      <c r="CW2115" s="3"/>
      <c r="CX2115" s="3"/>
      <c r="CY2115" s="3"/>
      <c r="CZ2115" s="3"/>
      <c r="DA2115" s="3"/>
      <c r="DB2115" s="3"/>
      <c r="DC2115" s="3"/>
      <c r="DD2115" s="3"/>
      <c r="DE2115" s="3"/>
      <c r="DF2115" s="3"/>
      <c r="DG2115" s="3"/>
      <c r="DH2115" s="3"/>
      <c r="DI2115" s="3"/>
      <c r="DJ2115" s="3"/>
      <c r="DK2115" s="3"/>
    </row>
    <row r="2116" spans="1:115" ht="61.5" customHeight="1">
      <c r="A2116" s="29">
        <v>140</v>
      </c>
      <c r="B2116" s="29"/>
      <c r="C2116" s="424" t="s">
        <v>8621</v>
      </c>
      <c r="D2116" s="29" t="s">
        <v>8608</v>
      </c>
      <c r="E2116" s="424" t="s">
        <v>8622</v>
      </c>
      <c r="F2116" s="324" t="s">
        <v>8623</v>
      </c>
      <c r="G2116" s="424" t="s">
        <v>8014</v>
      </c>
      <c r="H2116" s="425">
        <v>20000</v>
      </c>
      <c r="I2116" s="29">
        <v>0</v>
      </c>
      <c r="J2116" s="29">
        <v>0</v>
      </c>
      <c r="K2116" s="29" t="s">
        <v>8290</v>
      </c>
      <c r="L2116" s="4" t="s">
        <v>8624</v>
      </c>
      <c r="M2116" s="424" t="s">
        <v>8553</v>
      </c>
      <c r="N2116" s="419"/>
      <c r="O2116" s="372"/>
      <c r="P2116" s="372"/>
      <c r="Q2116" s="372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S2116" s="3"/>
      <c r="BT2116" s="3"/>
      <c r="BU2116" s="3"/>
      <c r="BV2116" s="3"/>
      <c r="BW2116" s="3"/>
      <c r="BX2116" s="3"/>
      <c r="BY2116" s="3"/>
      <c r="BZ2116" s="3"/>
      <c r="CA2116" s="3"/>
      <c r="CB2116" s="3"/>
      <c r="CC2116" s="3"/>
      <c r="CD2116" s="3"/>
      <c r="CE2116" s="3"/>
      <c r="CF2116" s="3"/>
      <c r="CG2116" s="3"/>
      <c r="CH2116" s="3"/>
      <c r="CI2116" s="3"/>
      <c r="CJ2116" s="3"/>
      <c r="CK2116" s="3"/>
      <c r="CL2116" s="3"/>
      <c r="CM2116" s="3"/>
      <c r="CN2116" s="3"/>
      <c r="CO2116" s="3"/>
      <c r="CP2116" s="3"/>
      <c r="CQ2116" s="3"/>
      <c r="CR2116" s="3"/>
      <c r="CS2116" s="3"/>
      <c r="CT2116" s="3"/>
      <c r="CU2116" s="3"/>
      <c r="CV2116" s="3"/>
      <c r="CW2116" s="3"/>
      <c r="CX2116" s="3"/>
      <c r="CY2116" s="3"/>
      <c r="CZ2116" s="3"/>
      <c r="DA2116" s="3"/>
      <c r="DB2116" s="3"/>
      <c r="DC2116" s="3"/>
      <c r="DD2116" s="3"/>
      <c r="DE2116" s="3"/>
      <c r="DF2116" s="3"/>
      <c r="DG2116" s="3"/>
      <c r="DH2116" s="3"/>
      <c r="DI2116" s="3"/>
      <c r="DJ2116" s="3"/>
      <c r="DK2116" s="3"/>
    </row>
    <row r="2117" spans="1:115" ht="38.25">
      <c r="A2117" s="29">
        <v>141</v>
      </c>
      <c r="B2117" s="29"/>
      <c r="C2117" s="424" t="s">
        <v>8625</v>
      </c>
      <c r="D2117" s="29" t="s">
        <v>8608</v>
      </c>
      <c r="E2117" s="424" t="s">
        <v>8626</v>
      </c>
      <c r="F2117" s="324" t="s">
        <v>8627</v>
      </c>
      <c r="G2117" s="424" t="s">
        <v>8014</v>
      </c>
      <c r="H2117" s="425">
        <v>200</v>
      </c>
      <c r="I2117" s="29">
        <v>0</v>
      </c>
      <c r="J2117" s="29">
        <v>0</v>
      </c>
      <c r="K2117" s="56" t="s">
        <v>8628</v>
      </c>
      <c r="L2117" s="4" t="s">
        <v>8629</v>
      </c>
      <c r="M2117" s="424" t="s">
        <v>8553</v>
      </c>
      <c r="N2117" s="419"/>
      <c r="O2117" s="372"/>
      <c r="P2117" s="372"/>
      <c r="Q2117" s="372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S2117" s="3"/>
      <c r="BT2117" s="3"/>
      <c r="BU2117" s="3"/>
      <c r="BV2117" s="3"/>
      <c r="BW2117" s="3"/>
      <c r="BX2117" s="3"/>
      <c r="BY2117" s="3"/>
      <c r="BZ2117" s="3"/>
      <c r="CA2117" s="3"/>
      <c r="CB2117" s="3"/>
      <c r="CC2117" s="3"/>
      <c r="CD2117" s="3"/>
      <c r="CE2117" s="3"/>
      <c r="CF2117" s="3"/>
      <c r="CG2117" s="3"/>
      <c r="CH2117" s="3"/>
      <c r="CI2117" s="3"/>
      <c r="CJ2117" s="3"/>
      <c r="CK2117" s="3"/>
      <c r="CL2117" s="3"/>
      <c r="CM2117" s="3"/>
      <c r="CN2117" s="3"/>
      <c r="CO2117" s="3"/>
      <c r="CP2117" s="3"/>
      <c r="CQ2117" s="3"/>
      <c r="CR2117" s="3"/>
      <c r="CS2117" s="3"/>
      <c r="CT2117" s="3"/>
      <c r="CU2117" s="3"/>
      <c r="CV2117" s="3"/>
      <c r="CW2117" s="3"/>
      <c r="CX2117" s="3"/>
      <c r="CY2117" s="3"/>
      <c r="CZ2117" s="3"/>
      <c r="DA2117" s="3"/>
      <c r="DB2117" s="3"/>
      <c r="DC2117" s="3"/>
      <c r="DD2117" s="3"/>
      <c r="DE2117" s="3"/>
      <c r="DF2117" s="3"/>
      <c r="DG2117" s="3"/>
      <c r="DH2117" s="3"/>
      <c r="DI2117" s="3"/>
      <c r="DJ2117" s="3"/>
      <c r="DK2117" s="3"/>
    </row>
    <row r="2118" spans="1:115" ht="51">
      <c r="A2118" s="29">
        <v>142</v>
      </c>
      <c r="B2118" s="29"/>
      <c r="C2118" s="424" t="s">
        <v>8630</v>
      </c>
      <c r="D2118" s="29" t="s">
        <v>8569</v>
      </c>
      <c r="E2118" s="424" t="s">
        <v>8631</v>
      </c>
      <c r="F2118" s="324" t="s">
        <v>8632</v>
      </c>
      <c r="G2118" s="424" t="s">
        <v>8014</v>
      </c>
      <c r="H2118" s="425">
        <v>10050</v>
      </c>
      <c r="I2118" s="29">
        <v>0</v>
      </c>
      <c r="J2118" s="29">
        <v>0</v>
      </c>
      <c r="K2118" s="29" t="s">
        <v>8290</v>
      </c>
      <c r="L2118" s="4" t="s">
        <v>8633</v>
      </c>
      <c r="M2118" s="424" t="s">
        <v>8553</v>
      </c>
      <c r="N2118" s="419"/>
      <c r="O2118" s="372"/>
      <c r="P2118" s="372"/>
      <c r="Q2118" s="372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S2118" s="3"/>
      <c r="BT2118" s="3"/>
      <c r="BU2118" s="3"/>
      <c r="BV2118" s="3"/>
      <c r="BW2118" s="3"/>
      <c r="BX2118" s="3"/>
      <c r="BY2118" s="3"/>
      <c r="BZ2118" s="3"/>
      <c r="CA2118" s="3"/>
      <c r="CB2118" s="3"/>
      <c r="CC2118" s="3"/>
      <c r="CD2118" s="3"/>
      <c r="CE2118" s="3"/>
      <c r="CF2118" s="3"/>
      <c r="CG2118" s="3"/>
      <c r="CH2118" s="3"/>
      <c r="CI2118" s="3"/>
      <c r="CJ2118" s="3"/>
      <c r="CK2118" s="3"/>
      <c r="CL2118" s="3"/>
      <c r="CM2118" s="3"/>
      <c r="CN2118" s="3"/>
      <c r="CO2118" s="3"/>
      <c r="CP2118" s="3"/>
      <c r="CQ2118" s="3"/>
      <c r="CR2118" s="3"/>
      <c r="CS2118" s="3"/>
      <c r="CT2118" s="3"/>
      <c r="CU2118" s="3"/>
      <c r="CV2118" s="3"/>
      <c r="CW2118" s="3"/>
      <c r="CX2118" s="3"/>
      <c r="CY2118" s="3"/>
      <c r="CZ2118" s="3"/>
      <c r="DA2118" s="3"/>
      <c r="DB2118" s="3"/>
      <c r="DC2118" s="3"/>
      <c r="DD2118" s="3"/>
      <c r="DE2118" s="3"/>
      <c r="DF2118" s="3"/>
      <c r="DG2118" s="3"/>
      <c r="DH2118" s="3"/>
      <c r="DI2118" s="3"/>
      <c r="DJ2118" s="3"/>
      <c r="DK2118" s="3"/>
    </row>
    <row r="2119" spans="1:115" ht="38.25">
      <c r="A2119" s="29">
        <v>143</v>
      </c>
      <c r="B2119" s="29"/>
      <c r="C2119" s="424" t="s">
        <v>8634</v>
      </c>
      <c r="D2119" s="29" t="s">
        <v>8569</v>
      </c>
      <c r="E2119" s="424" t="s">
        <v>8029</v>
      </c>
      <c r="F2119" s="324" t="s">
        <v>8635</v>
      </c>
      <c r="G2119" s="424" t="s">
        <v>8014</v>
      </c>
      <c r="H2119" s="425">
        <v>6900</v>
      </c>
      <c r="I2119" s="29">
        <v>0</v>
      </c>
      <c r="J2119" s="29">
        <v>0</v>
      </c>
      <c r="K2119" s="56">
        <v>42491</v>
      </c>
      <c r="L2119" s="4" t="s">
        <v>8636</v>
      </c>
      <c r="M2119" s="424" t="s">
        <v>8553</v>
      </c>
      <c r="N2119" s="419"/>
      <c r="O2119" s="372"/>
      <c r="P2119" s="372"/>
      <c r="Q2119" s="372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S2119" s="3"/>
      <c r="BT2119" s="3"/>
      <c r="BU2119" s="3"/>
      <c r="BV2119" s="3"/>
      <c r="BW2119" s="3"/>
      <c r="BX2119" s="3"/>
      <c r="BY2119" s="3"/>
      <c r="BZ2119" s="3"/>
      <c r="CA2119" s="3"/>
      <c r="CB2119" s="3"/>
      <c r="CC2119" s="3"/>
      <c r="CD2119" s="3"/>
      <c r="CE2119" s="3"/>
      <c r="CF2119" s="3"/>
      <c r="CG2119" s="3"/>
      <c r="CH2119" s="3"/>
      <c r="CI2119" s="3"/>
      <c r="CJ2119" s="3"/>
      <c r="CK2119" s="3"/>
      <c r="CL2119" s="3"/>
      <c r="CM2119" s="3"/>
      <c r="CN2119" s="3"/>
      <c r="CO2119" s="3"/>
      <c r="CP2119" s="3"/>
      <c r="CQ2119" s="3"/>
      <c r="CR2119" s="3"/>
      <c r="CS2119" s="3"/>
      <c r="CT2119" s="3"/>
      <c r="CU2119" s="3"/>
      <c r="CV2119" s="3"/>
      <c r="CW2119" s="3"/>
      <c r="CX2119" s="3"/>
      <c r="CY2119" s="3"/>
      <c r="CZ2119" s="3"/>
      <c r="DA2119" s="3"/>
      <c r="DB2119" s="3"/>
      <c r="DC2119" s="3"/>
      <c r="DD2119" s="3"/>
      <c r="DE2119" s="3"/>
      <c r="DF2119" s="3"/>
      <c r="DG2119" s="3"/>
      <c r="DH2119" s="3"/>
      <c r="DI2119" s="3"/>
      <c r="DJ2119" s="3"/>
      <c r="DK2119" s="3"/>
    </row>
    <row r="2120" spans="1:115" ht="38.25">
      <c r="A2120" s="29">
        <v>144</v>
      </c>
      <c r="B2120" s="29"/>
      <c r="C2120" s="424" t="s">
        <v>8637</v>
      </c>
      <c r="D2120" s="29" t="s">
        <v>8608</v>
      </c>
      <c r="E2120" s="424" t="s">
        <v>8638</v>
      </c>
      <c r="F2120" s="324" t="s">
        <v>8639</v>
      </c>
      <c r="G2120" s="424" t="s">
        <v>8014</v>
      </c>
      <c r="H2120" s="425">
        <v>25200</v>
      </c>
      <c r="I2120" s="29">
        <v>0</v>
      </c>
      <c r="J2120" s="29">
        <v>0</v>
      </c>
      <c r="K2120" s="29" t="s">
        <v>8091</v>
      </c>
      <c r="L2120" s="4" t="s">
        <v>8640</v>
      </c>
      <c r="M2120" s="424" t="s">
        <v>8553</v>
      </c>
      <c r="N2120" s="419"/>
      <c r="O2120" s="372"/>
      <c r="P2120" s="372"/>
      <c r="Q2120" s="372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S2120" s="3"/>
      <c r="BT2120" s="3"/>
      <c r="BU2120" s="3"/>
      <c r="BV2120" s="3"/>
      <c r="BW2120" s="3"/>
      <c r="BX2120" s="3"/>
      <c r="BY2120" s="3"/>
      <c r="BZ2120" s="3"/>
      <c r="CA2120" s="3"/>
      <c r="CB2120" s="3"/>
      <c r="CC2120" s="3"/>
      <c r="CD2120" s="3"/>
      <c r="CE2120" s="3"/>
      <c r="CF2120" s="3"/>
      <c r="CG2120" s="3"/>
      <c r="CH2120" s="3"/>
      <c r="CI2120" s="3"/>
      <c r="CJ2120" s="3"/>
      <c r="CK2120" s="3"/>
      <c r="CL2120" s="3"/>
      <c r="CM2120" s="3"/>
      <c r="CN2120" s="3"/>
      <c r="CO2120" s="3"/>
      <c r="CP2120" s="3"/>
      <c r="CQ2120" s="3"/>
      <c r="CR2120" s="3"/>
      <c r="CS2120" s="3"/>
      <c r="CT2120" s="3"/>
      <c r="CU2120" s="3"/>
      <c r="CV2120" s="3"/>
      <c r="CW2120" s="3"/>
      <c r="CX2120" s="3"/>
      <c r="CY2120" s="3"/>
      <c r="CZ2120" s="3"/>
      <c r="DA2120" s="3"/>
      <c r="DB2120" s="3"/>
      <c r="DC2120" s="3"/>
      <c r="DD2120" s="3"/>
      <c r="DE2120" s="3"/>
      <c r="DF2120" s="3"/>
      <c r="DG2120" s="3"/>
      <c r="DH2120" s="3"/>
      <c r="DI2120" s="3"/>
      <c r="DJ2120" s="3"/>
      <c r="DK2120" s="3"/>
    </row>
    <row r="2121" spans="1:115" ht="38.25">
      <c r="A2121" s="29">
        <v>145</v>
      </c>
      <c r="B2121" s="29"/>
      <c r="C2121" s="424" t="s">
        <v>8641</v>
      </c>
      <c r="D2121" s="29" t="s">
        <v>8608</v>
      </c>
      <c r="E2121" s="424" t="s">
        <v>8642</v>
      </c>
      <c r="F2121" s="324" t="s">
        <v>8643</v>
      </c>
      <c r="G2121" s="424" t="s">
        <v>8014</v>
      </c>
      <c r="H2121" s="425">
        <v>5200</v>
      </c>
      <c r="I2121" s="29">
        <v>0</v>
      </c>
      <c r="J2121" s="29">
        <v>0</v>
      </c>
      <c r="K2121" s="29" t="s">
        <v>8091</v>
      </c>
      <c r="L2121" s="4" t="s">
        <v>8644</v>
      </c>
      <c r="M2121" s="424" t="s">
        <v>8553</v>
      </c>
      <c r="N2121" s="419"/>
      <c r="O2121" s="372"/>
      <c r="P2121" s="372"/>
      <c r="Q2121" s="372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S2121" s="3"/>
      <c r="BT2121" s="3"/>
      <c r="BU2121" s="3"/>
      <c r="BV2121" s="3"/>
      <c r="BW2121" s="3"/>
      <c r="BX2121" s="3"/>
      <c r="BY2121" s="3"/>
      <c r="BZ2121" s="3"/>
      <c r="CA2121" s="3"/>
      <c r="CB2121" s="3"/>
      <c r="CC2121" s="3"/>
      <c r="CD2121" s="3"/>
      <c r="CE2121" s="3"/>
      <c r="CF2121" s="3"/>
      <c r="CG2121" s="3"/>
      <c r="CH2121" s="3"/>
      <c r="CI2121" s="3"/>
      <c r="CJ2121" s="3"/>
      <c r="CK2121" s="3"/>
      <c r="CL2121" s="3"/>
      <c r="CM2121" s="3"/>
      <c r="CN2121" s="3"/>
      <c r="CO2121" s="3"/>
      <c r="CP2121" s="3"/>
      <c r="CQ2121" s="3"/>
      <c r="CR2121" s="3"/>
      <c r="CS2121" s="3"/>
      <c r="CT2121" s="3"/>
      <c r="CU2121" s="3"/>
      <c r="CV2121" s="3"/>
      <c r="CW2121" s="3"/>
      <c r="CX2121" s="3"/>
      <c r="CY2121" s="3"/>
      <c r="CZ2121" s="3"/>
      <c r="DA2121" s="3"/>
      <c r="DB2121" s="3"/>
      <c r="DC2121" s="3"/>
      <c r="DD2121" s="3"/>
      <c r="DE2121" s="3"/>
      <c r="DF2121" s="3"/>
      <c r="DG2121" s="3"/>
      <c r="DH2121" s="3"/>
      <c r="DI2121" s="3"/>
      <c r="DJ2121" s="3"/>
      <c r="DK2121" s="3"/>
    </row>
    <row r="2122" spans="1:115" ht="76.5">
      <c r="A2122" s="29">
        <v>146</v>
      </c>
      <c r="B2122" s="29"/>
      <c r="C2122" s="424" t="s">
        <v>8645</v>
      </c>
      <c r="D2122" s="29" t="s">
        <v>8332</v>
      </c>
      <c r="E2122" s="424" t="s">
        <v>8646</v>
      </c>
      <c r="F2122" s="324" t="s">
        <v>8647</v>
      </c>
      <c r="G2122" s="424" t="s">
        <v>8014</v>
      </c>
      <c r="H2122" s="425">
        <v>15075</v>
      </c>
      <c r="I2122" s="29">
        <v>0</v>
      </c>
      <c r="J2122" s="29">
        <v>0</v>
      </c>
      <c r="K2122" s="56" t="s">
        <v>8396</v>
      </c>
      <c r="L2122" s="4" t="s">
        <v>8648</v>
      </c>
      <c r="M2122" s="424" t="s">
        <v>8553</v>
      </c>
      <c r="N2122" s="419"/>
      <c r="O2122" s="372"/>
      <c r="P2122" s="372"/>
      <c r="Q2122" s="372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S2122" s="3"/>
      <c r="BT2122" s="3"/>
      <c r="BU2122" s="3"/>
      <c r="BV2122" s="3"/>
      <c r="BW2122" s="3"/>
      <c r="BX2122" s="3"/>
      <c r="BY2122" s="3"/>
      <c r="BZ2122" s="3"/>
      <c r="CA2122" s="3"/>
      <c r="CB2122" s="3"/>
      <c r="CC2122" s="3"/>
      <c r="CD2122" s="3"/>
      <c r="CE2122" s="3"/>
      <c r="CF2122" s="3"/>
      <c r="CG2122" s="3"/>
      <c r="CH2122" s="3"/>
      <c r="CI2122" s="3"/>
      <c r="CJ2122" s="3"/>
      <c r="CK2122" s="3"/>
      <c r="CL2122" s="3"/>
      <c r="CM2122" s="3"/>
      <c r="CN2122" s="3"/>
      <c r="CO2122" s="3"/>
      <c r="CP2122" s="3"/>
      <c r="CQ2122" s="3"/>
      <c r="CR2122" s="3"/>
      <c r="CS2122" s="3"/>
      <c r="CT2122" s="3"/>
      <c r="CU2122" s="3"/>
      <c r="CV2122" s="3"/>
      <c r="CW2122" s="3"/>
      <c r="CX2122" s="3"/>
      <c r="CY2122" s="3"/>
      <c r="CZ2122" s="3"/>
      <c r="DA2122" s="3"/>
      <c r="DB2122" s="3"/>
      <c r="DC2122" s="3"/>
      <c r="DD2122" s="3"/>
      <c r="DE2122" s="3"/>
      <c r="DF2122" s="3"/>
      <c r="DG2122" s="3"/>
      <c r="DH2122" s="3"/>
      <c r="DI2122" s="3"/>
      <c r="DJ2122" s="3"/>
      <c r="DK2122" s="3"/>
    </row>
    <row r="2123" spans="1:115" ht="38.25">
      <c r="A2123" s="29">
        <v>147</v>
      </c>
      <c r="B2123" s="29"/>
      <c r="C2123" s="424" t="s">
        <v>8649</v>
      </c>
      <c r="D2123" s="29" t="s">
        <v>2550</v>
      </c>
      <c r="E2123" s="424" t="s">
        <v>8650</v>
      </c>
      <c r="F2123" s="324" t="s">
        <v>8651</v>
      </c>
      <c r="G2123" s="424" t="s">
        <v>8014</v>
      </c>
      <c r="H2123" s="425">
        <v>200</v>
      </c>
      <c r="I2123" s="29">
        <v>0</v>
      </c>
      <c r="J2123" s="29">
        <v>0</v>
      </c>
      <c r="K2123" s="56" t="s">
        <v>8652</v>
      </c>
      <c r="L2123" s="4" t="s">
        <v>8653</v>
      </c>
      <c r="M2123" s="424" t="s">
        <v>8553</v>
      </c>
      <c r="N2123" s="419"/>
      <c r="O2123" s="372"/>
      <c r="P2123" s="372"/>
      <c r="Q2123" s="372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S2123" s="3"/>
      <c r="BT2123" s="3"/>
      <c r="BU2123" s="3"/>
      <c r="BV2123" s="3"/>
      <c r="BW2123" s="3"/>
      <c r="BX2123" s="3"/>
      <c r="BY2123" s="3"/>
      <c r="BZ2123" s="3"/>
      <c r="CA2123" s="3"/>
      <c r="CB2123" s="3"/>
      <c r="CC2123" s="3"/>
      <c r="CD2123" s="3"/>
      <c r="CE2123" s="3"/>
      <c r="CF2123" s="3"/>
      <c r="CG2123" s="3"/>
      <c r="CH2123" s="3"/>
      <c r="CI2123" s="3"/>
      <c r="CJ2123" s="3"/>
      <c r="CK2123" s="3"/>
      <c r="CL2123" s="3"/>
      <c r="CM2123" s="3"/>
      <c r="CN2123" s="3"/>
      <c r="CO2123" s="3"/>
      <c r="CP2123" s="3"/>
      <c r="CQ2123" s="3"/>
      <c r="CR2123" s="3"/>
      <c r="CS2123" s="3"/>
      <c r="CT2123" s="3"/>
      <c r="CU2123" s="3"/>
      <c r="CV2123" s="3"/>
      <c r="CW2123" s="3"/>
      <c r="CX2123" s="3"/>
      <c r="CY2123" s="3"/>
      <c r="CZ2123" s="3"/>
      <c r="DA2123" s="3"/>
      <c r="DB2123" s="3"/>
      <c r="DC2123" s="3"/>
      <c r="DD2123" s="3"/>
      <c r="DE2123" s="3"/>
      <c r="DF2123" s="3"/>
      <c r="DG2123" s="3"/>
      <c r="DH2123" s="3"/>
      <c r="DI2123" s="3"/>
      <c r="DJ2123" s="3"/>
      <c r="DK2123" s="3"/>
    </row>
    <row r="2124" spans="1:115" ht="38.25">
      <c r="A2124" s="29">
        <v>148</v>
      </c>
      <c r="B2124" s="29"/>
      <c r="C2124" s="424" t="s">
        <v>8649</v>
      </c>
      <c r="D2124" s="29" t="s">
        <v>2550</v>
      </c>
      <c r="E2124" s="424" t="s">
        <v>8654</v>
      </c>
      <c r="F2124" s="324" t="s">
        <v>8655</v>
      </c>
      <c r="G2124" s="424" t="s">
        <v>8014</v>
      </c>
      <c r="H2124" s="425">
        <v>200</v>
      </c>
      <c r="I2124" s="29">
        <v>0</v>
      </c>
      <c r="J2124" s="29">
        <v>0</v>
      </c>
      <c r="K2124" s="56" t="s">
        <v>8072</v>
      </c>
      <c r="L2124" s="4" t="s">
        <v>8656</v>
      </c>
      <c r="M2124" s="424" t="s">
        <v>8553</v>
      </c>
      <c r="N2124" s="419"/>
      <c r="O2124" s="372"/>
      <c r="P2124" s="372"/>
      <c r="Q2124" s="372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S2124" s="3"/>
      <c r="BT2124" s="3"/>
      <c r="BU2124" s="3"/>
      <c r="BV2124" s="3"/>
      <c r="BW2124" s="3"/>
      <c r="BX2124" s="3"/>
      <c r="BY2124" s="3"/>
      <c r="BZ2124" s="3"/>
      <c r="CA2124" s="3"/>
      <c r="CB2124" s="3"/>
      <c r="CC2124" s="3"/>
      <c r="CD2124" s="3"/>
      <c r="CE2124" s="3"/>
      <c r="CF2124" s="3"/>
      <c r="CG2124" s="3"/>
      <c r="CH2124" s="3"/>
      <c r="CI2124" s="3"/>
      <c r="CJ2124" s="3"/>
      <c r="CK2124" s="3"/>
      <c r="CL2124" s="3"/>
      <c r="CM2124" s="3"/>
      <c r="CN2124" s="3"/>
      <c r="CO2124" s="3"/>
      <c r="CP2124" s="3"/>
      <c r="CQ2124" s="3"/>
      <c r="CR2124" s="3"/>
      <c r="CS2124" s="3"/>
      <c r="CT2124" s="3"/>
      <c r="CU2124" s="3"/>
      <c r="CV2124" s="3"/>
      <c r="CW2124" s="3"/>
      <c r="CX2124" s="3"/>
      <c r="CY2124" s="3"/>
      <c r="CZ2124" s="3"/>
      <c r="DA2124" s="3"/>
      <c r="DB2124" s="3"/>
      <c r="DC2124" s="3"/>
      <c r="DD2124" s="3"/>
      <c r="DE2124" s="3"/>
      <c r="DF2124" s="3"/>
      <c r="DG2124" s="3"/>
      <c r="DH2124" s="3"/>
      <c r="DI2124" s="3"/>
      <c r="DJ2124" s="3"/>
      <c r="DK2124" s="3"/>
    </row>
    <row r="2125" spans="1:115" ht="114.75">
      <c r="A2125" s="29">
        <v>149</v>
      </c>
      <c r="B2125" s="29"/>
      <c r="C2125" s="424" t="s">
        <v>8657</v>
      </c>
      <c r="D2125" s="29" t="s">
        <v>8332</v>
      </c>
      <c r="E2125" s="424" t="s">
        <v>8658</v>
      </c>
      <c r="F2125" s="324" t="s">
        <v>8659</v>
      </c>
      <c r="G2125" s="424" t="s">
        <v>8014</v>
      </c>
      <c r="H2125" s="425">
        <v>11400</v>
      </c>
      <c r="I2125" s="29">
        <v>0</v>
      </c>
      <c r="J2125" s="29">
        <v>0</v>
      </c>
      <c r="K2125" s="29" t="s">
        <v>6030</v>
      </c>
      <c r="L2125" s="4" t="s">
        <v>8660</v>
      </c>
      <c r="M2125" s="424" t="s">
        <v>8553</v>
      </c>
      <c r="N2125" s="419"/>
      <c r="O2125" s="372"/>
      <c r="P2125" s="372"/>
      <c r="Q2125" s="372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S2125" s="3"/>
      <c r="BT2125" s="3"/>
      <c r="BU2125" s="3"/>
      <c r="BV2125" s="3"/>
      <c r="BW2125" s="3"/>
      <c r="BX2125" s="3"/>
      <c r="BY2125" s="3"/>
      <c r="BZ2125" s="3"/>
      <c r="CA2125" s="3"/>
      <c r="CB2125" s="3"/>
      <c r="CC2125" s="3"/>
      <c r="CD2125" s="3"/>
      <c r="CE2125" s="3"/>
      <c r="CF2125" s="3"/>
      <c r="CG2125" s="3"/>
      <c r="CH2125" s="3"/>
      <c r="CI2125" s="3"/>
      <c r="CJ2125" s="3"/>
      <c r="CK2125" s="3"/>
      <c r="CL2125" s="3"/>
      <c r="CM2125" s="3"/>
      <c r="CN2125" s="3"/>
      <c r="CO2125" s="3"/>
      <c r="CP2125" s="3"/>
      <c r="CQ2125" s="3"/>
      <c r="CR2125" s="3"/>
      <c r="CS2125" s="3"/>
      <c r="CT2125" s="3"/>
      <c r="CU2125" s="3"/>
      <c r="CV2125" s="3"/>
      <c r="CW2125" s="3"/>
      <c r="CX2125" s="3"/>
      <c r="CY2125" s="3"/>
      <c r="CZ2125" s="3"/>
      <c r="DA2125" s="3"/>
      <c r="DB2125" s="3"/>
      <c r="DC2125" s="3"/>
      <c r="DD2125" s="3"/>
      <c r="DE2125" s="3"/>
      <c r="DF2125" s="3"/>
      <c r="DG2125" s="3"/>
      <c r="DH2125" s="3"/>
      <c r="DI2125" s="3"/>
      <c r="DJ2125" s="3"/>
      <c r="DK2125" s="3"/>
    </row>
    <row r="2126" spans="1:115" ht="38.25">
      <c r="A2126" s="29">
        <v>150</v>
      </c>
      <c r="B2126" s="29"/>
      <c r="C2126" s="424" t="s">
        <v>8661</v>
      </c>
      <c r="D2126" s="29" t="s">
        <v>8332</v>
      </c>
      <c r="E2126" s="424" t="s">
        <v>8662</v>
      </c>
      <c r="F2126" s="324" t="s">
        <v>8663</v>
      </c>
      <c r="G2126" s="424" t="s">
        <v>8014</v>
      </c>
      <c r="H2126" s="425">
        <v>21913</v>
      </c>
      <c r="I2126" s="29">
        <v>0</v>
      </c>
      <c r="J2126" s="29">
        <v>0</v>
      </c>
      <c r="K2126" s="56">
        <v>42590</v>
      </c>
      <c r="L2126" s="4" t="s">
        <v>8664</v>
      </c>
      <c r="M2126" s="424" t="s">
        <v>8553</v>
      </c>
      <c r="N2126" s="419"/>
      <c r="O2126" s="372"/>
      <c r="P2126" s="372"/>
      <c r="Q2126" s="372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S2126" s="3"/>
      <c r="BT2126" s="3"/>
      <c r="BU2126" s="3"/>
      <c r="BV2126" s="3"/>
      <c r="BW2126" s="3"/>
      <c r="BX2126" s="3"/>
      <c r="BY2126" s="3"/>
      <c r="BZ2126" s="3"/>
      <c r="CA2126" s="3"/>
      <c r="CB2126" s="3"/>
      <c r="CC2126" s="3"/>
      <c r="CD2126" s="3"/>
      <c r="CE2126" s="3"/>
      <c r="CF2126" s="3"/>
      <c r="CG2126" s="3"/>
      <c r="CH2126" s="3"/>
      <c r="CI2126" s="3"/>
      <c r="CJ2126" s="3"/>
      <c r="CK2126" s="3"/>
      <c r="CL2126" s="3"/>
      <c r="CM2126" s="3"/>
      <c r="CN2126" s="3"/>
      <c r="CO2126" s="3"/>
      <c r="CP2126" s="3"/>
      <c r="CQ2126" s="3"/>
      <c r="CR2126" s="3"/>
      <c r="CS2126" s="3"/>
      <c r="CT2126" s="3"/>
      <c r="CU2126" s="3"/>
      <c r="CV2126" s="3"/>
      <c r="CW2126" s="3"/>
      <c r="CX2126" s="3"/>
      <c r="CY2126" s="3"/>
      <c r="CZ2126" s="3"/>
      <c r="DA2126" s="3"/>
      <c r="DB2126" s="3"/>
      <c r="DC2126" s="3"/>
      <c r="DD2126" s="3"/>
      <c r="DE2126" s="3"/>
      <c r="DF2126" s="3"/>
      <c r="DG2126" s="3"/>
      <c r="DH2126" s="3"/>
      <c r="DI2126" s="3"/>
      <c r="DJ2126" s="3"/>
      <c r="DK2126" s="3"/>
    </row>
    <row r="2127" spans="1:115" ht="38.25">
      <c r="A2127" s="29">
        <v>151</v>
      </c>
      <c r="B2127" s="29"/>
      <c r="C2127" s="424" t="s">
        <v>8665</v>
      </c>
      <c r="D2127" s="29" t="s">
        <v>8306</v>
      </c>
      <c r="E2127" s="424" t="s">
        <v>8666</v>
      </c>
      <c r="F2127" s="324" t="s">
        <v>8667</v>
      </c>
      <c r="G2127" s="424" t="s">
        <v>8014</v>
      </c>
      <c r="H2127" s="425">
        <v>3200</v>
      </c>
      <c r="I2127" s="29">
        <v>0</v>
      </c>
      <c r="J2127" s="29">
        <v>0</v>
      </c>
      <c r="K2127" s="29" t="s">
        <v>8668</v>
      </c>
      <c r="L2127" s="4" t="s">
        <v>8669</v>
      </c>
      <c r="M2127" s="424" t="s">
        <v>8553</v>
      </c>
      <c r="N2127" s="419"/>
      <c r="O2127" s="372"/>
      <c r="P2127" s="372"/>
      <c r="Q2127" s="372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S2127" s="3"/>
      <c r="BT2127" s="3"/>
      <c r="BU2127" s="3"/>
      <c r="BV2127" s="3"/>
      <c r="BW2127" s="3"/>
      <c r="BX2127" s="3"/>
      <c r="BY2127" s="3"/>
      <c r="BZ2127" s="3"/>
      <c r="CA2127" s="3"/>
      <c r="CB2127" s="3"/>
      <c r="CC2127" s="3"/>
      <c r="CD2127" s="3"/>
      <c r="CE2127" s="3"/>
      <c r="CF2127" s="3"/>
      <c r="CG2127" s="3"/>
      <c r="CH2127" s="3"/>
      <c r="CI2127" s="3"/>
      <c r="CJ2127" s="3"/>
      <c r="CK2127" s="3"/>
      <c r="CL2127" s="3"/>
      <c r="CM2127" s="3"/>
      <c r="CN2127" s="3"/>
      <c r="CO2127" s="3"/>
      <c r="CP2127" s="3"/>
      <c r="CQ2127" s="3"/>
      <c r="CR2127" s="3"/>
      <c r="CS2127" s="3"/>
      <c r="CT2127" s="3"/>
      <c r="CU2127" s="3"/>
      <c r="CV2127" s="3"/>
      <c r="CW2127" s="3"/>
      <c r="CX2127" s="3"/>
      <c r="CY2127" s="3"/>
      <c r="CZ2127" s="3"/>
      <c r="DA2127" s="3"/>
      <c r="DB2127" s="3"/>
      <c r="DC2127" s="3"/>
      <c r="DD2127" s="3"/>
      <c r="DE2127" s="3"/>
      <c r="DF2127" s="3"/>
      <c r="DG2127" s="3"/>
      <c r="DH2127" s="3"/>
      <c r="DI2127" s="3"/>
      <c r="DJ2127" s="3"/>
      <c r="DK2127" s="3"/>
    </row>
    <row r="2128" spans="1:115" ht="38.25">
      <c r="A2128" s="29">
        <v>152</v>
      </c>
      <c r="B2128" s="29"/>
      <c r="C2128" s="424" t="s">
        <v>8670</v>
      </c>
      <c r="D2128" s="29" t="s">
        <v>8332</v>
      </c>
      <c r="E2128" s="424" t="s">
        <v>8671</v>
      </c>
      <c r="F2128" s="324" t="s">
        <v>8672</v>
      </c>
      <c r="G2128" s="424" t="s">
        <v>8014</v>
      </c>
      <c r="H2128" s="425">
        <v>5700</v>
      </c>
      <c r="I2128" s="29">
        <v>0</v>
      </c>
      <c r="J2128" s="29">
        <v>0</v>
      </c>
      <c r="K2128" s="29" t="s">
        <v>8668</v>
      </c>
      <c r="L2128" s="4" t="s">
        <v>8673</v>
      </c>
      <c r="M2128" s="424" t="s">
        <v>8553</v>
      </c>
      <c r="N2128" s="419"/>
      <c r="O2128" s="372"/>
      <c r="P2128" s="372"/>
      <c r="Q2128" s="372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S2128" s="3"/>
      <c r="BT2128" s="3"/>
      <c r="BU2128" s="3"/>
      <c r="BV2128" s="3"/>
      <c r="BW2128" s="3"/>
      <c r="BX2128" s="3"/>
      <c r="BY2128" s="3"/>
      <c r="BZ2128" s="3"/>
      <c r="CA2128" s="3"/>
      <c r="CB2128" s="3"/>
      <c r="CC2128" s="3"/>
      <c r="CD2128" s="3"/>
      <c r="CE2128" s="3"/>
      <c r="CF2128" s="3"/>
      <c r="CG2128" s="3"/>
      <c r="CH2128" s="3"/>
      <c r="CI2128" s="3"/>
      <c r="CJ2128" s="3"/>
      <c r="CK2128" s="3"/>
      <c r="CL2128" s="3"/>
      <c r="CM2128" s="3"/>
      <c r="CN2128" s="3"/>
      <c r="CO2128" s="3"/>
      <c r="CP2128" s="3"/>
      <c r="CQ2128" s="3"/>
      <c r="CR2128" s="3"/>
      <c r="CS2128" s="3"/>
      <c r="CT2128" s="3"/>
      <c r="CU2128" s="3"/>
      <c r="CV2128" s="3"/>
      <c r="CW2128" s="3"/>
      <c r="CX2128" s="3"/>
      <c r="CY2128" s="3"/>
      <c r="CZ2128" s="3"/>
      <c r="DA2128" s="3"/>
      <c r="DB2128" s="3"/>
      <c r="DC2128" s="3"/>
      <c r="DD2128" s="3"/>
      <c r="DE2128" s="3"/>
      <c r="DF2128" s="3"/>
      <c r="DG2128" s="3"/>
      <c r="DH2128" s="3"/>
      <c r="DI2128" s="3"/>
      <c r="DJ2128" s="3"/>
      <c r="DK2128" s="3"/>
    </row>
    <row r="2129" spans="1:115" ht="38.25">
      <c r="A2129" s="29">
        <v>153</v>
      </c>
      <c r="B2129" s="29"/>
      <c r="C2129" s="424" t="s">
        <v>8674</v>
      </c>
      <c r="D2129" s="29" t="s">
        <v>8332</v>
      </c>
      <c r="E2129" s="424" t="s">
        <v>8675</v>
      </c>
      <c r="F2129" s="324" t="s">
        <v>8676</v>
      </c>
      <c r="G2129" s="424" t="s">
        <v>8677</v>
      </c>
      <c r="H2129" s="425">
        <v>7500</v>
      </c>
      <c r="I2129" s="29">
        <v>0</v>
      </c>
      <c r="J2129" s="29">
        <v>0</v>
      </c>
      <c r="K2129" s="56" t="s">
        <v>8396</v>
      </c>
      <c r="L2129" s="4" t="s">
        <v>8678</v>
      </c>
      <c r="M2129" s="424" t="s">
        <v>8553</v>
      </c>
      <c r="N2129" s="419"/>
      <c r="O2129" s="372"/>
      <c r="P2129" s="372"/>
      <c r="Q2129" s="372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S2129" s="3"/>
      <c r="BT2129" s="3"/>
      <c r="BU2129" s="3"/>
      <c r="BV2129" s="3"/>
      <c r="BW2129" s="3"/>
      <c r="BX2129" s="3"/>
      <c r="BY2129" s="3"/>
      <c r="BZ2129" s="3"/>
      <c r="CA2129" s="3"/>
      <c r="CB2129" s="3"/>
      <c r="CC2129" s="3"/>
      <c r="CD2129" s="3"/>
      <c r="CE2129" s="3"/>
      <c r="CF2129" s="3"/>
      <c r="CG2129" s="3"/>
      <c r="CH2129" s="3"/>
      <c r="CI2129" s="3"/>
      <c r="CJ2129" s="3"/>
      <c r="CK2129" s="3"/>
      <c r="CL2129" s="3"/>
      <c r="CM2129" s="3"/>
      <c r="CN2129" s="3"/>
      <c r="CO2129" s="3"/>
      <c r="CP2129" s="3"/>
      <c r="CQ2129" s="3"/>
      <c r="CR2129" s="3"/>
      <c r="CS2129" s="3"/>
      <c r="CT2129" s="3"/>
      <c r="CU2129" s="3"/>
      <c r="CV2129" s="3"/>
      <c r="CW2129" s="3"/>
      <c r="CX2129" s="3"/>
      <c r="CY2129" s="3"/>
      <c r="CZ2129" s="3"/>
      <c r="DA2129" s="3"/>
      <c r="DB2129" s="3"/>
      <c r="DC2129" s="3"/>
      <c r="DD2129" s="3"/>
      <c r="DE2129" s="3"/>
      <c r="DF2129" s="3"/>
      <c r="DG2129" s="3"/>
      <c r="DH2129" s="3"/>
      <c r="DI2129" s="3"/>
      <c r="DJ2129" s="3"/>
      <c r="DK2129" s="3"/>
    </row>
    <row r="2130" spans="1:115" ht="38.25">
      <c r="A2130" s="29">
        <v>154</v>
      </c>
      <c r="B2130" s="29"/>
      <c r="C2130" s="424" t="s">
        <v>8679</v>
      </c>
      <c r="D2130" s="29" t="s">
        <v>8332</v>
      </c>
      <c r="E2130" s="424" t="s">
        <v>8680</v>
      </c>
      <c r="F2130" s="324" t="s">
        <v>8681</v>
      </c>
      <c r="G2130" s="424" t="s">
        <v>8014</v>
      </c>
      <c r="H2130" s="425">
        <v>2500</v>
      </c>
      <c r="I2130" s="29">
        <v>0</v>
      </c>
      <c r="J2130" s="29">
        <v>0</v>
      </c>
      <c r="K2130" s="29" t="s">
        <v>8668</v>
      </c>
      <c r="L2130" s="4" t="s">
        <v>8682</v>
      </c>
      <c r="M2130" s="424" t="s">
        <v>8553</v>
      </c>
      <c r="N2130" s="419"/>
      <c r="O2130" s="372"/>
      <c r="P2130" s="372"/>
      <c r="Q2130" s="372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S2130" s="3"/>
      <c r="BT2130" s="3"/>
      <c r="BU2130" s="3"/>
      <c r="BV2130" s="3"/>
      <c r="BW2130" s="3"/>
      <c r="BX2130" s="3"/>
      <c r="BY2130" s="3"/>
      <c r="BZ2130" s="3"/>
      <c r="CA2130" s="3"/>
      <c r="CB2130" s="3"/>
      <c r="CC2130" s="3"/>
      <c r="CD2130" s="3"/>
      <c r="CE2130" s="3"/>
      <c r="CF2130" s="3"/>
      <c r="CG2130" s="3"/>
      <c r="CH2130" s="3"/>
      <c r="CI2130" s="3"/>
      <c r="CJ2130" s="3"/>
      <c r="CK2130" s="3"/>
      <c r="CL2130" s="3"/>
      <c r="CM2130" s="3"/>
      <c r="CN2130" s="3"/>
      <c r="CO2130" s="3"/>
      <c r="CP2130" s="3"/>
      <c r="CQ2130" s="3"/>
      <c r="CR2130" s="3"/>
      <c r="CS2130" s="3"/>
      <c r="CT2130" s="3"/>
      <c r="CU2130" s="3"/>
      <c r="CV2130" s="3"/>
      <c r="CW2130" s="3"/>
      <c r="CX2130" s="3"/>
      <c r="CY2130" s="3"/>
      <c r="CZ2130" s="3"/>
      <c r="DA2130" s="3"/>
      <c r="DB2130" s="3"/>
      <c r="DC2130" s="3"/>
      <c r="DD2130" s="3"/>
      <c r="DE2130" s="3"/>
      <c r="DF2130" s="3"/>
      <c r="DG2130" s="3"/>
      <c r="DH2130" s="3"/>
      <c r="DI2130" s="3"/>
      <c r="DJ2130" s="3"/>
      <c r="DK2130" s="3"/>
    </row>
    <row r="2131" spans="1:115" ht="51">
      <c r="A2131" s="29">
        <v>155</v>
      </c>
      <c r="B2131" s="29"/>
      <c r="C2131" s="424" t="s">
        <v>8683</v>
      </c>
      <c r="D2131" s="29" t="s">
        <v>8332</v>
      </c>
      <c r="E2131" s="424" t="s">
        <v>8684</v>
      </c>
      <c r="F2131" s="324" t="s">
        <v>8685</v>
      </c>
      <c r="G2131" s="424" t="s">
        <v>8686</v>
      </c>
      <c r="H2131" s="425">
        <v>220000</v>
      </c>
      <c r="I2131" s="29">
        <v>0</v>
      </c>
      <c r="J2131" s="29">
        <v>0</v>
      </c>
      <c r="K2131" s="56">
        <v>43073</v>
      </c>
      <c r="L2131" s="4" t="s">
        <v>8687</v>
      </c>
      <c r="M2131" s="424" t="s">
        <v>8553</v>
      </c>
      <c r="N2131" s="419"/>
      <c r="O2131" s="372"/>
      <c r="P2131" s="372"/>
      <c r="Q2131" s="372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S2131" s="3"/>
      <c r="BT2131" s="3"/>
      <c r="BU2131" s="3"/>
      <c r="BV2131" s="3"/>
      <c r="BW2131" s="3"/>
      <c r="BX2131" s="3"/>
      <c r="BY2131" s="3"/>
      <c r="BZ2131" s="3"/>
      <c r="CA2131" s="3"/>
      <c r="CB2131" s="3"/>
      <c r="CC2131" s="3"/>
      <c r="CD2131" s="3"/>
      <c r="CE2131" s="3"/>
      <c r="CF2131" s="3"/>
      <c r="CG2131" s="3"/>
      <c r="CH2131" s="3"/>
      <c r="CI2131" s="3"/>
      <c r="CJ2131" s="3"/>
      <c r="CK2131" s="3"/>
      <c r="CL2131" s="3"/>
      <c r="CM2131" s="3"/>
      <c r="CN2131" s="3"/>
      <c r="CO2131" s="3"/>
      <c r="CP2131" s="3"/>
      <c r="CQ2131" s="3"/>
      <c r="CR2131" s="3"/>
      <c r="CS2131" s="3"/>
      <c r="CT2131" s="3"/>
      <c r="CU2131" s="3"/>
      <c r="CV2131" s="3"/>
      <c r="CW2131" s="3"/>
      <c r="CX2131" s="3"/>
      <c r="CY2131" s="3"/>
      <c r="CZ2131" s="3"/>
      <c r="DA2131" s="3"/>
      <c r="DB2131" s="3"/>
      <c r="DC2131" s="3"/>
      <c r="DD2131" s="3"/>
      <c r="DE2131" s="3"/>
      <c r="DF2131" s="3"/>
      <c r="DG2131" s="3"/>
      <c r="DH2131" s="3"/>
      <c r="DI2131" s="3"/>
      <c r="DJ2131" s="3"/>
      <c r="DK2131" s="3"/>
    </row>
    <row r="2132" spans="1:115" ht="38.25">
      <c r="A2132" s="29">
        <v>156</v>
      </c>
      <c r="B2132" s="29"/>
      <c r="C2132" s="424" t="s">
        <v>8688</v>
      </c>
      <c r="D2132" s="29" t="s">
        <v>8332</v>
      </c>
      <c r="E2132" s="424" t="s">
        <v>8689</v>
      </c>
      <c r="F2132" s="324" t="s">
        <v>8690</v>
      </c>
      <c r="G2132" s="424" t="s">
        <v>8014</v>
      </c>
      <c r="H2132" s="425">
        <v>300</v>
      </c>
      <c r="I2132" s="29">
        <v>0</v>
      </c>
      <c r="J2132" s="29">
        <v>0</v>
      </c>
      <c r="K2132" s="29"/>
      <c r="L2132" s="29"/>
      <c r="M2132" s="424" t="s">
        <v>8553</v>
      </c>
      <c r="N2132" s="419"/>
      <c r="O2132" s="372"/>
      <c r="P2132" s="372"/>
      <c r="Q2132" s="372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S2132" s="3"/>
      <c r="BT2132" s="3"/>
      <c r="BU2132" s="3"/>
      <c r="BV2132" s="3"/>
      <c r="BW2132" s="3"/>
      <c r="BX2132" s="3"/>
      <c r="BY2132" s="3"/>
      <c r="BZ2132" s="3"/>
      <c r="CA2132" s="3"/>
      <c r="CB2132" s="3"/>
      <c r="CC2132" s="3"/>
      <c r="CD2132" s="3"/>
      <c r="CE2132" s="3"/>
      <c r="CF2132" s="3"/>
      <c r="CG2132" s="3"/>
      <c r="CH2132" s="3"/>
      <c r="CI2132" s="3"/>
      <c r="CJ2132" s="3"/>
      <c r="CK2132" s="3"/>
      <c r="CL2132" s="3"/>
      <c r="CM2132" s="3"/>
      <c r="CN2132" s="3"/>
      <c r="CO2132" s="3"/>
      <c r="CP2132" s="3"/>
      <c r="CQ2132" s="3"/>
      <c r="CR2132" s="3"/>
      <c r="CS2132" s="3"/>
      <c r="CT2132" s="3"/>
      <c r="CU2132" s="3"/>
      <c r="CV2132" s="3"/>
      <c r="CW2132" s="3"/>
      <c r="CX2132" s="3"/>
      <c r="CY2132" s="3"/>
      <c r="CZ2132" s="3"/>
      <c r="DA2132" s="3"/>
      <c r="DB2132" s="3"/>
      <c r="DC2132" s="3"/>
      <c r="DD2132" s="3"/>
      <c r="DE2132" s="3"/>
      <c r="DF2132" s="3"/>
      <c r="DG2132" s="3"/>
      <c r="DH2132" s="3"/>
      <c r="DI2132" s="3"/>
      <c r="DJ2132" s="3"/>
      <c r="DK2132" s="3"/>
    </row>
    <row r="2133" spans="1:115" ht="51">
      <c r="A2133" s="29">
        <v>157</v>
      </c>
      <c r="B2133" s="29"/>
      <c r="C2133" s="424" t="s">
        <v>8691</v>
      </c>
      <c r="D2133" s="29" t="s">
        <v>8332</v>
      </c>
      <c r="E2133" s="424" t="s">
        <v>8692</v>
      </c>
      <c r="F2133" s="324" t="s">
        <v>8693</v>
      </c>
      <c r="G2133" s="424" t="s">
        <v>8014</v>
      </c>
      <c r="H2133" s="425">
        <v>45650</v>
      </c>
      <c r="I2133" s="29">
        <v>0</v>
      </c>
      <c r="J2133" s="29">
        <v>0</v>
      </c>
      <c r="K2133" s="56" t="s">
        <v>8694</v>
      </c>
      <c r="L2133" s="4" t="s">
        <v>8695</v>
      </c>
      <c r="M2133" s="424" t="s">
        <v>8553</v>
      </c>
      <c r="N2133" s="419"/>
      <c r="O2133" s="372"/>
      <c r="P2133" s="372"/>
      <c r="Q2133" s="372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S2133" s="3"/>
      <c r="BT2133" s="3"/>
      <c r="BU2133" s="3"/>
      <c r="BV2133" s="3"/>
      <c r="BW2133" s="3"/>
      <c r="BX2133" s="3"/>
      <c r="BY2133" s="3"/>
      <c r="BZ2133" s="3"/>
      <c r="CA2133" s="3"/>
      <c r="CB2133" s="3"/>
      <c r="CC2133" s="3"/>
      <c r="CD2133" s="3"/>
      <c r="CE2133" s="3"/>
      <c r="CF2133" s="3"/>
      <c r="CG2133" s="3"/>
      <c r="CH2133" s="3"/>
      <c r="CI2133" s="3"/>
      <c r="CJ2133" s="3"/>
      <c r="CK2133" s="3"/>
      <c r="CL2133" s="3"/>
      <c r="CM2133" s="3"/>
      <c r="CN2133" s="3"/>
      <c r="CO2133" s="3"/>
      <c r="CP2133" s="3"/>
      <c r="CQ2133" s="3"/>
      <c r="CR2133" s="3"/>
      <c r="CS2133" s="3"/>
      <c r="CT2133" s="3"/>
      <c r="CU2133" s="3"/>
      <c r="CV2133" s="3"/>
      <c r="CW2133" s="3"/>
      <c r="CX2133" s="3"/>
      <c r="CY2133" s="3"/>
      <c r="CZ2133" s="3"/>
      <c r="DA2133" s="3"/>
      <c r="DB2133" s="3"/>
      <c r="DC2133" s="3"/>
      <c r="DD2133" s="3"/>
      <c r="DE2133" s="3"/>
      <c r="DF2133" s="3"/>
      <c r="DG2133" s="3"/>
      <c r="DH2133" s="3"/>
      <c r="DI2133" s="3"/>
      <c r="DJ2133" s="3"/>
      <c r="DK2133" s="3"/>
    </row>
    <row r="2134" spans="1:115" ht="38.25">
      <c r="A2134" s="29">
        <v>158</v>
      </c>
      <c r="B2134" s="29"/>
      <c r="C2134" s="424" t="s">
        <v>8696</v>
      </c>
      <c r="D2134" s="29" t="s">
        <v>8332</v>
      </c>
      <c r="E2134" s="424" t="s">
        <v>8697</v>
      </c>
      <c r="F2134" s="324" t="s">
        <v>8698</v>
      </c>
      <c r="G2134" s="424" t="s">
        <v>8014</v>
      </c>
      <c r="H2134" s="425">
        <v>610</v>
      </c>
      <c r="I2134" s="29">
        <v>0</v>
      </c>
      <c r="J2134" s="29">
        <v>0</v>
      </c>
      <c r="K2134" s="29"/>
      <c r="L2134" s="29"/>
      <c r="M2134" s="424" t="s">
        <v>8553</v>
      </c>
      <c r="N2134" s="419"/>
      <c r="O2134" s="372"/>
      <c r="P2134" s="372"/>
      <c r="Q2134" s="372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S2134" s="3"/>
      <c r="BT2134" s="3"/>
      <c r="BU2134" s="3"/>
      <c r="BV2134" s="3"/>
      <c r="BW2134" s="3"/>
      <c r="BX2134" s="3"/>
      <c r="BY2134" s="3"/>
      <c r="BZ2134" s="3"/>
      <c r="CA2134" s="3"/>
      <c r="CB2134" s="3"/>
      <c r="CC2134" s="3"/>
      <c r="CD2134" s="3"/>
      <c r="CE2134" s="3"/>
      <c r="CF2134" s="3"/>
      <c r="CG2134" s="3"/>
      <c r="CH2134" s="3"/>
      <c r="CI2134" s="3"/>
      <c r="CJ2134" s="3"/>
      <c r="CK2134" s="3"/>
      <c r="CL2134" s="3"/>
      <c r="CM2134" s="3"/>
      <c r="CN2134" s="3"/>
      <c r="CO2134" s="3"/>
      <c r="CP2134" s="3"/>
      <c r="CQ2134" s="3"/>
      <c r="CR2134" s="3"/>
      <c r="CS2134" s="3"/>
      <c r="CT2134" s="3"/>
      <c r="CU2134" s="3"/>
      <c r="CV2134" s="3"/>
      <c r="CW2134" s="3"/>
      <c r="CX2134" s="3"/>
      <c r="CY2134" s="3"/>
      <c r="CZ2134" s="3"/>
      <c r="DA2134" s="3"/>
      <c r="DB2134" s="3"/>
      <c r="DC2134" s="3"/>
      <c r="DD2134" s="3"/>
      <c r="DE2134" s="3"/>
      <c r="DF2134" s="3"/>
      <c r="DG2134" s="3"/>
      <c r="DH2134" s="3"/>
      <c r="DI2134" s="3"/>
      <c r="DJ2134" s="3"/>
      <c r="DK2134" s="3"/>
    </row>
    <row r="2135" spans="1:115" ht="51">
      <c r="A2135" s="29">
        <v>159</v>
      </c>
      <c r="B2135" s="29"/>
      <c r="C2135" s="424" t="s">
        <v>8699</v>
      </c>
      <c r="D2135" s="29" t="s">
        <v>8560</v>
      </c>
      <c r="E2135" s="424" t="s">
        <v>8700</v>
      </c>
      <c r="F2135" s="324" t="s">
        <v>8701</v>
      </c>
      <c r="G2135" s="424" t="s">
        <v>8014</v>
      </c>
      <c r="H2135" s="425">
        <v>200</v>
      </c>
      <c r="I2135" s="29">
        <v>0</v>
      </c>
      <c r="J2135" s="29">
        <v>0</v>
      </c>
      <c r="K2135" s="29"/>
      <c r="L2135" s="29"/>
      <c r="M2135" s="424" t="s">
        <v>8553</v>
      </c>
      <c r="N2135" s="419"/>
      <c r="O2135" s="372"/>
      <c r="P2135" s="372"/>
      <c r="Q2135" s="372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S2135" s="3"/>
      <c r="BT2135" s="3"/>
      <c r="BU2135" s="3"/>
      <c r="BV2135" s="3"/>
      <c r="BW2135" s="3"/>
      <c r="BX2135" s="3"/>
      <c r="BY2135" s="3"/>
      <c r="BZ2135" s="3"/>
      <c r="CA2135" s="3"/>
      <c r="CB2135" s="3"/>
      <c r="CC2135" s="3"/>
      <c r="CD2135" s="3"/>
      <c r="CE2135" s="3"/>
      <c r="CF2135" s="3"/>
      <c r="CG2135" s="3"/>
      <c r="CH2135" s="3"/>
      <c r="CI2135" s="3"/>
      <c r="CJ2135" s="3"/>
      <c r="CK2135" s="3"/>
      <c r="CL2135" s="3"/>
      <c r="CM2135" s="3"/>
      <c r="CN2135" s="3"/>
      <c r="CO2135" s="3"/>
      <c r="CP2135" s="3"/>
      <c r="CQ2135" s="3"/>
      <c r="CR2135" s="3"/>
      <c r="CS2135" s="3"/>
      <c r="CT2135" s="3"/>
      <c r="CU2135" s="3"/>
      <c r="CV2135" s="3"/>
      <c r="CW2135" s="3"/>
      <c r="CX2135" s="3"/>
      <c r="CY2135" s="3"/>
      <c r="CZ2135" s="3"/>
      <c r="DA2135" s="3"/>
      <c r="DB2135" s="3"/>
      <c r="DC2135" s="3"/>
      <c r="DD2135" s="3"/>
      <c r="DE2135" s="3"/>
      <c r="DF2135" s="3"/>
      <c r="DG2135" s="3"/>
      <c r="DH2135" s="3"/>
      <c r="DI2135" s="3"/>
      <c r="DJ2135" s="3"/>
      <c r="DK2135" s="3"/>
    </row>
    <row r="2136" spans="1:115" ht="38.25">
      <c r="A2136" s="29">
        <v>160</v>
      </c>
      <c r="B2136" s="29"/>
      <c r="C2136" s="424" t="s">
        <v>8702</v>
      </c>
      <c r="D2136" s="29" t="s">
        <v>8332</v>
      </c>
      <c r="E2136" s="424" t="s">
        <v>8684</v>
      </c>
      <c r="F2136" s="324" t="s">
        <v>8703</v>
      </c>
      <c r="G2136" s="424" t="s">
        <v>8704</v>
      </c>
      <c r="H2136" s="425">
        <v>585000</v>
      </c>
      <c r="I2136" s="29">
        <v>0</v>
      </c>
      <c r="J2136" s="29">
        <v>0</v>
      </c>
      <c r="K2136" s="56">
        <v>43073</v>
      </c>
      <c r="L2136" s="4" t="s">
        <v>8705</v>
      </c>
      <c r="M2136" s="424" t="s">
        <v>8553</v>
      </c>
      <c r="N2136" s="419"/>
      <c r="O2136" s="372"/>
      <c r="P2136" s="372"/>
      <c r="Q2136" s="372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S2136" s="3"/>
      <c r="BT2136" s="3"/>
      <c r="BU2136" s="3"/>
      <c r="BV2136" s="3"/>
      <c r="BW2136" s="3"/>
      <c r="BX2136" s="3"/>
      <c r="BY2136" s="3"/>
      <c r="BZ2136" s="3"/>
      <c r="CA2136" s="3"/>
      <c r="CB2136" s="3"/>
      <c r="CC2136" s="3"/>
      <c r="CD2136" s="3"/>
      <c r="CE2136" s="3"/>
      <c r="CF2136" s="3"/>
      <c r="CG2136" s="3"/>
      <c r="CH2136" s="3"/>
      <c r="CI2136" s="3"/>
      <c r="CJ2136" s="3"/>
      <c r="CK2136" s="3"/>
      <c r="CL2136" s="3"/>
      <c r="CM2136" s="3"/>
      <c r="CN2136" s="3"/>
      <c r="CO2136" s="3"/>
      <c r="CP2136" s="3"/>
      <c r="CQ2136" s="3"/>
      <c r="CR2136" s="3"/>
      <c r="CS2136" s="3"/>
      <c r="CT2136" s="3"/>
      <c r="CU2136" s="3"/>
      <c r="CV2136" s="3"/>
      <c r="CW2136" s="3"/>
      <c r="CX2136" s="3"/>
      <c r="CY2136" s="3"/>
      <c r="CZ2136" s="3"/>
      <c r="DA2136" s="3"/>
      <c r="DB2136" s="3"/>
      <c r="DC2136" s="3"/>
      <c r="DD2136" s="3"/>
      <c r="DE2136" s="3"/>
      <c r="DF2136" s="3"/>
      <c r="DG2136" s="3"/>
      <c r="DH2136" s="3"/>
      <c r="DI2136" s="3"/>
      <c r="DJ2136" s="3"/>
      <c r="DK2136" s="3"/>
    </row>
    <row r="2137" spans="1:115" ht="38.25">
      <c r="A2137" s="29">
        <v>161</v>
      </c>
      <c r="B2137" s="29"/>
      <c r="C2137" s="424" t="s">
        <v>8706</v>
      </c>
      <c r="D2137" s="29" t="s">
        <v>8560</v>
      </c>
      <c r="E2137" s="424" t="s">
        <v>8707</v>
      </c>
      <c r="F2137" s="324" t="s">
        <v>8708</v>
      </c>
      <c r="G2137" s="424" t="s">
        <v>8014</v>
      </c>
      <c r="H2137" s="425">
        <v>5000</v>
      </c>
      <c r="I2137" s="29">
        <v>0</v>
      </c>
      <c r="J2137" s="29">
        <v>0</v>
      </c>
      <c r="K2137" s="56">
        <v>42621</v>
      </c>
      <c r="L2137" s="4" t="s">
        <v>8709</v>
      </c>
      <c r="M2137" s="424" t="s">
        <v>8553</v>
      </c>
      <c r="N2137" s="419"/>
      <c r="O2137" s="372"/>
      <c r="P2137" s="372"/>
      <c r="Q2137" s="372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S2137" s="3"/>
      <c r="BT2137" s="3"/>
      <c r="BU2137" s="3"/>
      <c r="BV2137" s="3"/>
      <c r="BW2137" s="3"/>
      <c r="BX2137" s="3"/>
      <c r="BY2137" s="3"/>
      <c r="BZ2137" s="3"/>
      <c r="CA2137" s="3"/>
      <c r="CB2137" s="3"/>
      <c r="CC2137" s="3"/>
      <c r="CD2137" s="3"/>
      <c r="CE2137" s="3"/>
      <c r="CF2137" s="3"/>
      <c r="CG2137" s="3"/>
      <c r="CH2137" s="3"/>
      <c r="CI2137" s="3"/>
      <c r="CJ2137" s="3"/>
      <c r="CK2137" s="3"/>
      <c r="CL2137" s="3"/>
      <c r="CM2137" s="3"/>
      <c r="CN2137" s="3"/>
      <c r="CO2137" s="3"/>
      <c r="CP2137" s="3"/>
      <c r="CQ2137" s="3"/>
      <c r="CR2137" s="3"/>
      <c r="CS2137" s="3"/>
      <c r="CT2137" s="3"/>
      <c r="CU2137" s="3"/>
      <c r="CV2137" s="3"/>
      <c r="CW2137" s="3"/>
      <c r="CX2137" s="3"/>
      <c r="CY2137" s="3"/>
      <c r="CZ2137" s="3"/>
      <c r="DA2137" s="3"/>
      <c r="DB2137" s="3"/>
      <c r="DC2137" s="3"/>
      <c r="DD2137" s="3"/>
      <c r="DE2137" s="3"/>
      <c r="DF2137" s="3"/>
      <c r="DG2137" s="3"/>
      <c r="DH2137" s="3"/>
      <c r="DI2137" s="3"/>
      <c r="DJ2137" s="3"/>
      <c r="DK2137" s="3"/>
    </row>
    <row r="2138" spans="1:115" ht="51">
      <c r="A2138" s="29">
        <v>162</v>
      </c>
      <c r="B2138" s="29"/>
      <c r="C2138" s="424" t="s">
        <v>8710</v>
      </c>
      <c r="D2138" s="29" t="s">
        <v>8560</v>
      </c>
      <c r="E2138" s="424" t="s">
        <v>8711</v>
      </c>
      <c r="F2138" s="324" t="s">
        <v>8712</v>
      </c>
      <c r="G2138" s="424" t="s">
        <v>8014</v>
      </c>
      <c r="H2138" s="425">
        <v>3700</v>
      </c>
      <c r="I2138" s="29">
        <v>0</v>
      </c>
      <c r="J2138" s="29">
        <v>0</v>
      </c>
      <c r="K2138" s="56" t="s">
        <v>8396</v>
      </c>
      <c r="L2138" s="4" t="s">
        <v>8713</v>
      </c>
      <c r="M2138" s="424" t="s">
        <v>8553</v>
      </c>
      <c r="N2138" s="419"/>
      <c r="O2138" s="372"/>
      <c r="P2138" s="372"/>
      <c r="Q2138" s="372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S2138" s="3"/>
      <c r="BT2138" s="3"/>
      <c r="BU2138" s="3"/>
      <c r="BV2138" s="3"/>
      <c r="BW2138" s="3"/>
      <c r="BX2138" s="3"/>
      <c r="BY2138" s="3"/>
      <c r="BZ2138" s="3"/>
      <c r="CA2138" s="3"/>
      <c r="CB2138" s="3"/>
      <c r="CC2138" s="3"/>
      <c r="CD2138" s="3"/>
      <c r="CE2138" s="3"/>
      <c r="CF2138" s="3"/>
      <c r="CG2138" s="3"/>
      <c r="CH2138" s="3"/>
      <c r="CI2138" s="3"/>
      <c r="CJ2138" s="3"/>
      <c r="CK2138" s="3"/>
      <c r="CL2138" s="3"/>
      <c r="CM2138" s="3"/>
      <c r="CN2138" s="3"/>
      <c r="CO2138" s="3"/>
      <c r="CP2138" s="3"/>
      <c r="CQ2138" s="3"/>
      <c r="CR2138" s="3"/>
      <c r="CS2138" s="3"/>
      <c r="CT2138" s="3"/>
      <c r="CU2138" s="3"/>
      <c r="CV2138" s="3"/>
      <c r="CW2138" s="3"/>
      <c r="CX2138" s="3"/>
      <c r="CY2138" s="3"/>
      <c r="CZ2138" s="3"/>
      <c r="DA2138" s="3"/>
      <c r="DB2138" s="3"/>
      <c r="DC2138" s="3"/>
      <c r="DD2138" s="3"/>
      <c r="DE2138" s="3"/>
      <c r="DF2138" s="3"/>
      <c r="DG2138" s="3"/>
      <c r="DH2138" s="3"/>
      <c r="DI2138" s="3"/>
      <c r="DJ2138" s="3"/>
      <c r="DK2138" s="3"/>
    </row>
    <row r="2139" spans="1:115" ht="38.25">
      <c r="A2139" s="29">
        <v>163</v>
      </c>
      <c r="B2139" s="29"/>
      <c r="C2139" s="424" t="s">
        <v>8714</v>
      </c>
      <c r="D2139" s="29" t="s">
        <v>8560</v>
      </c>
      <c r="E2139" s="424" t="s">
        <v>8715</v>
      </c>
      <c r="F2139" s="324" t="s">
        <v>8716</v>
      </c>
      <c r="G2139" s="424" t="s">
        <v>8014</v>
      </c>
      <c r="H2139" s="425">
        <v>200</v>
      </c>
      <c r="I2139" s="29">
        <v>0</v>
      </c>
      <c r="J2139" s="29">
        <v>0</v>
      </c>
      <c r="K2139" s="56">
        <v>42772</v>
      </c>
      <c r="L2139" s="4" t="s">
        <v>8717</v>
      </c>
      <c r="M2139" s="424" t="s">
        <v>8553</v>
      </c>
      <c r="N2139" s="419"/>
      <c r="O2139" s="372"/>
      <c r="P2139" s="372"/>
      <c r="Q2139" s="372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S2139" s="3"/>
      <c r="BT2139" s="3"/>
      <c r="BU2139" s="3"/>
      <c r="BV2139" s="3"/>
      <c r="BW2139" s="3"/>
      <c r="BX2139" s="3"/>
      <c r="BY2139" s="3"/>
      <c r="BZ2139" s="3"/>
      <c r="CA2139" s="3"/>
      <c r="CB2139" s="3"/>
      <c r="CC2139" s="3"/>
      <c r="CD2139" s="3"/>
      <c r="CE2139" s="3"/>
      <c r="CF2139" s="3"/>
      <c r="CG2139" s="3"/>
      <c r="CH2139" s="3"/>
      <c r="CI2139" s="3"/>
      <c r="CJ2139" s="3"/>
      <c r="CK2139" s="3"/>
      <c r="CL2139" s="3"/>
      <c r="CM2139" s="3"/>
      <c r="CN2139" s="3"/>
      <c r="CO2139" s="3"/>
      <c r="CP2139" s="3"/>
      <c r="CQ2139" s="3"/>
      <c r="CR2139" s="3"/>
      <c r="CS2139" s="3"/>
      <c r="CT2139" s="3"/>
      <c r="CU2139" s="3"/>
      <c r="CV2139" s="3"/>
      <c r="CW2139" s="3"/>
      <c r="CX2139" s="3"/>
      <c r="CY2139" s="3"/>
      <c r="CZ2139" s="3"/>
      <c r="DA2139" s="3"/>
      <c r="DB2139" s="3"/>
      <c r="DC2139" s="3"/>
      <c r="DD2139" s="3"/>
      <c r="DE2139" s="3"/>
      <c r="DF2139" s="3"/>
      <c r="DG2139" s="3"/>
      <c r="DH2139" s="3"/>
      <c r="DI2139" s="3"/>
      <c r="DJ2139" s="3"/>
      <c r="DK2139" s="3"/>
    </row>
    <row r="2140" spans="1:115" ht="76.5">
      <c r="A2140" s="29">
        <v>164</v>
      </c>
      <c r="B2140" s="29"/>
      <c r="C2140" s="424" t="s">
        <v>8718</v>
      </c>
      <c r="D2140" s="29" t="s">
        <v>8560</v>
      </c>
      <c r="E2140" s="424" t="s">
        <v>8719</v>
      </c>
      <c r="F2140" s="324" t="s">
        <v>8720</v>
      </c>
      <c r="G2140" s="424" t="s">
        <v>8014</v>
      </c>
      <c r="H2140" s="425">
        <v>5000</v>
      </c>
      <c r="I2140" s="29">
        <v>0</v>
      </c>
      <c r="J2140" s="29">
        <v>0</v>
      </c>
      <c r="K2140" s="56">
        <v>42319</v>
      </c>
      <c r="L2140" s="4" t="s">
        <v>8721</v>
      </c>
      <c r="M2140" s="424" t="s">
        <v>8553</v>
      </c>
      <c r="N2140" s="419"/>
      <c r="O2140" s="372"/>
      <c r="P2140" s="372"/>
      <c r="Q2140" s="372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S2140" s="3"/>
      <c r="BT2140" s="3"/>
      <c r="BU2140" s="3"/>
      <c r="BV2140" s="3"/>
      <c r="BW2140" s="3"/>
      <c r="BX2140" s="3"/>
      <c r="BY2140" s="3"/>
      <c r="BZ2140" s="3"/>
      <c r="CA2140" s="3"/>
      <c r="CB2140" s="3"/>
      <c r="CC2140" s="3"/>
      <c r="CD2140" s="3"/>
      <c r="CE2140" s="3"/>
      <c r="CF2140" s="3"/>
      <c r="CG2140" s="3"/>
      <c r="CH2140" s="3"/>
      <c r="CI2140" s="3"/>
      <c r="CJ2140" s="3"/>
      <c r="CK2140" s="3"/>
      <c r="CL2140" s="3"/>
      <c r="CM2140" s="3"/>
      <c r="CN2140" s="3"/>
      <c r="CO2140" s="3"/>
      <c r="CP2140" s="3"/>
      <c r="CQ2140" s="3"/>
      <c r="CR2140" s="3"/>
      <c r="CS2140" s="3"/>
      <c r="CT2140" s="3"/>
      <c r="CU2140" s="3"/>
      <c r="CV2140" s="3"/>
      <c r="CW2140" s="3"/>
      <c r="CX2140" s="3"/>
      <c r="CY2140" s="3"/>
      <c r="CZ2140" s="3"/>
      <c r="DA2140" s="3"/>
      <c r="DB2140" s="3"/>
      <c r="DC2140" s="3"/>
      <c r="DD2140" s="3"/>
      <c r="DE2140" s="3"/>
      <c r="DF2140" s="3"/>
      <c r="DG2140" s="3"/>
      <c r="DH2140" s="3"/>
      <c r="DI2140" s="3"/>
      <c r="DJ2140" s="3"/>
      <c r="DK2140" s="3"/>
    </row>
    <row r="2141" spans="1:115" ht="51">
      <c r="A2141" s="29">
        <v>165</v>
      </c>
      <c r="B2141" s="29"/>
      <c r="C2141" s="424" t="s">
        <v>8710</v>
      </c>
      <c r="D2141" s="29" t="s">
        <v>8560</v>
      </c>
      <c r="E2141" s="424" t="s">
        <v>8722</v>
      </c>
      <c r="F2141" s="324" t="s">
        <v>8723</v>
      </c>
      <c r="G2141" s="424" t="s">
        <v>8014</v>
      </c>
      <c r="H2141" s="425">
        <v>2075</v>
      </c>
      <c r="I2141" s="29">
        <v>0</v>
      </c>
      <c r="J2141" s="29">
        <v>0</v>
      </c>
      <c r="K2141" s="56" t="s">
        <v>8396</v>
      </c>
      <c r="L2141" s="4" t="s">
        <v>8713</v>
      </c>
      <c r="M2141" s="424" t="s">
        <v>8553</v>
      </c>
      <c r="N2141" s="419"/>
      <c r="O2141" s="372"/>
      <c r="P2141" s="372"/>
      <c r="Q2141" s="372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S2141" s="3"/>
      <c r="BT2141" s="3"/>
      <c r="BU2141" s="3"/>
      <c r="BV2141" s="3"/>
      <c r="BW2141" s="3"/>
      <c r="BX2141" s="3"/>
      <c r="BY2141" s="3"/>
      <c r="BZ2141" s="3"/>
      <c r="CA2141" s="3"/>
      <c r="CB2141" s="3"/>
      <c r="CC2141" s="3"/>
      <c r="CD2141" s="3"/>
      <c r="CE2141" s="3"/>
      <c r="CF2141" s="3"/>
      <c r="CG2141" s="3"/>
      <c r="CH2141" s="3"/>
      <c r="CI2141" s="3"/>
      <c r="CJ2141" s="3"/>
      <c r="CK2141" s="3"/>
      <c r="CL2141" s="3"/>
      <c r="CM2141" s="3"/>
      <c r="CN2141" s="3"/>
      <c r="CO2141" s="3"/>
      <c r="CP2141" s="3"/>
      <c r="CQ2141" s="3"/>
      <c r="CR2141" s="3"/>
      <c r="CS2141" s="3"/>
      <c r="CT2141" s="3"/>
      <c r="CU2141" s="3"/>
      <c r="CV2141" s="3"/>
      <c r="CW2141" s="3"/>
      <c r="CX2141" s="3"/>
      <c r="CY2141" s="3"/>
      <c r="CZ2141" s="3"/>
      <c r="DA2141" s="3"/>
      <c r="DB2141" s="3"/>
      <c r="DC2141" s="3"/>
      <c r="DD2141" s="3"/>
      <c r="DE2141" s="3"/>
      <c r="DF2141" s="3"/>
      <c r="DG2141" s="3"/>
      <c r="DH2141" s="3"/>
      <c r="DI2141" s="3"/>
      <c r="DJ2141" s="3"/>
      <c r="DK2141" s="3"/>
    </row>
    <row r="2142" spans="1:115" ht="38.25">
      <c r="A2142" s="29">
        <v>166</v>
      </c>
      <c r="B2142" s="29"/>
      <c r="C2142" s="424" t="s">
        <v>8724</v>
      </c>
      <c r="D2142" s="29" t="s">
        <v>8549</v>
      </c>
      <c r="E2142" s="424" t="s">
        <v>8725</v>
      </c>
      <c r="F2142" s="324" t="s">
        <v>8726</v>
      </c>
      <c r="G2142" s="424" t="s">
        <v>8014</v>
      </c>
      <c r="H2142" s="425">
        <v>3200</v>
      </c>
      <c r="I2142" s="29">
        <v>0</v>
      </c>
      <c r="J2142" s="29">
        <v>0</v>
      </c>
      <c r="K2142" s="29" t="s">
        <v>8668</v>
      </c>
      <c r="L2142" s="4" t="s">
        <v>8727</v>
      </c>
      <c r="M2142" s="424" t="s">
        <v>8553</v>
      </c>
      <c r="N2142" s="419"/>
      <c r="O2142" s="372"/>
      <c r="P2142" s="372"/>
      <c r="Q2142" s="372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S2142" s="3"/>
      <c r="BT2142" s="3"/>
      <c r="BU2142" s="3"/>
      <c r="BV2142" s="3"/>
      <c r="BW2142" s="3"/>
      <c r="BX2142" s="3"/>
      <c r="BY2142" s="3"/>
      <c r="BZ2142" s="3"/>
      <c r="CA2142" s="3"/>
      <c r="CB2142" s="3"/>
      <c r="CC2142" s="3"/>
      <c r="CD2142" s="3"/>
      <c r="CE2142" s="3"/>
      <c r="CF2142" s="3"/>
      <c r="CG2142" s="3"/>
      <c r="CH2142" s="3"/>
      <c r="CI2142" s="3"/>
      <c r="CJ2142" s="3"/>
      <c r="CK2142" s="3"/>
      <c r="CL2142" s="3"/>
      <c r="CM2142" s="3"/>
      <c r="CN2142" s="3"/>
      <c r="CO2142" s="3"/>
      <c r="CP2142" s="3"/>
      <c r="CQ2142" s="3"/>
      <c r="CR2142" s="3"/>
      <c r="CS2142" s="3"/>
      <c r="CT2142" s="3"/>
      <c r="CU2142" s="3"/>
      <c r="CV2142" s="3"/>
      <c r="CW2142" s="3"/>
      <c r="CX2142" s="3"/>
      <c r="CY2142" s="3"/>
      <c r="CZ2142" s="3"/>
      <c r="DA2142" s="3"/>
      <c r="DB2142" s="3"/>
      <c r="DC2142" s="3"/>
      <c r="DD2142" s="3"/>
      <c r="DE2142" s="3"/>
      <c r="DF2142" s="3"/>
      <c r="DG2142" s="3"/>
      <c r="DH2142" s="3"/>
      <c r="DI2142" s="3"/>
      <c r="DJ2142" s="3"/>
      <c r="DK2142" s="3"/>
    </row>
    <row r="2143" spans="1:115" ht="38.25">
      <c r="A2143" s="29">
        <v>167</v>
      </c>
      <c r="B2143" s="29"/>
      <c r="C2143" s="424" t="s">
        <v>8728</v>
      </c>
      <c r="D2143" s="29" t="s">
        <v>8549</v>
      </c>
      <c r="E2143" s="424" t="s">
        <v>8729</v>
      </c>
      <c r="F2143" s="324" t="s">
        <v>8730</v>
      </c>
      <c r="G2143" s="424" t="s">
        <v>8014</v>
      </c>
      <c r="H2143" s="425">
        <v>20000</v>
      </c>
      <c r="I2143" s="29">
        <v>0</v>
      </c>
      <c r="J2143" s="29">
        <v>0</v>
      </c>
      <c r="K2143" s="56">
        <v>42288</v>
      </c>
      <c r="L2143" s="4" t="s">
        <v>8731</v>
      </c>
      <c r="M2143" s="424" t="s">
        <v>8553</v>
      </c>
      <c r="N2143" s="419"/>
      <c r="O2143" s="372"/>
      <c r="P2143" s="372"/>
      <c r="Q2143" s="372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S2143" s="3"/>
      <c r="BT2143" s="3"/>
      <c r="BU2143" s="3"/>
      <c r="BV2143" s="3"/>
      <c r="BW2143" s="3"/>
      <c r="BX2143" s="3"/>
      <c r="BY2143" s="3"/>
      <c r="BZ2143" s="3"/>
      <c r="CA2143" s="3"/>
      <c r="CB2143" s="3"/>
      <c r="CC2143" s="3"/>
      <c r="CD2143" s="3"/>
      <c r="CE2143" s="3"/>
      <c r="CF2143" s="3"/>
      <c r="CG2143" s="3"/>
      <c r="CH2143" s="3"/>
      <c r="CI2143" s="3"/>
      <c r="CJ2143" s="3"/>
      <c r="CK2143" s="3"/>
      <c r="CL2143" s="3"/>
      <c r="CM2143" s="3"/>
      <c r="CN2143" s="3"/>
      <c r="CO2143" s="3"/>
      <c r="CP2143" s="3"/>
      <c r="CQ2143" s="3"/>
      <c r="CR2143" s="3"/>
      <c r="CS2143" s="3"/>
      <c r="CT2143" s="3"/>
      <c r="CU2143" s="3"/>
      <c r="CV2143" s="3"/>
      <c r="CW2143" s="3"/>
      <c r="CX2143" s="3"/>
      <c r="CY2143" s="3"/>
      <c r="CZ2143" s="3"/>
      <c r="DA2143" s="3"/>
      <c r="DB2143" s="3"/>
      <c r="DC2143" s="3"/>
      <c r="DD2143" s="3"/>
      <c r="DE2143" s="3"/>
      <c r="DF2143" s="3"/>
      <c r="DG2143" s="3"/>
      <c r="DH2143" s="3"/>
      <c r="DI2143" s="3"/>
      <c r="DJ2143" s="3"/>
      <c r="DK2143" s="3"/>
    </row>
    <row r="2144" spans="1:115" ht="51">
      <c r="A2144" s="29">
        <v>168</v>
      </c>
      <c r="B2144" s="29"/>
      <c r="C2144" s="424" t="s">
        <v>8732</v>
      </c>
      <c r="D2144" s="29" t="s">
        <v>8549</v>
      </c>
      <c r="E2144" s="424" t="s">
        <v>8733</v>
      </c>
      <c r="F2144" s="324" t="s">
        <v>8734</v>
      </c>
      <c r="G2144" s="424" t="s">
        <v>8014</v>
      </c>
      <c r="H2144" s="425">
        <v>19660</v>
      </c>
      <c r="I2144" s="29">
        <v>0</v>
      </c>
      <c r="J2144" s="29">
        <v>0</v>
      </c>
      <c r="K2144" s="56">
        <v>42288</v>
      </c>
      <c r="L2144" s="4" t="s">
        <v>8735</v>
      </c>
      <c r="M2144" s="424" t="s">
        <v>8553</v>
      </c>
      <c r="N2144" s="419"/>
      <c r="O2144" s="372"/>
      <c r="P2144" s="372"/>
      <c r="Q2144" s="372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S2144" s="3"/>
      <c r="BT2144" s="3"/>
      <c r="BU2144" s="3"/>
      <c r="BV2144" s="3"/>
      <c r="BW2144" s="3"/>
      <c r="BX2144" s="3"/>
      <c r="BY2144" s="3"/>
      <c r="BZ2144" s="3"/>
      <c r="CA2144" s="3"/>
      <c r="CB2144" s="3"/>
      <c r="CC2144" s="3"/>
      <c r="CD2144" s="3"/>
      <c r="CE2144" s="3"/>
      <c r="CF2144" s="3"/>
      <c r="CG2144" s="3"/>
      <c r="CH2144" s="3"/>
      <c r="CI2144" s="3"/>
      <c r="CJ2144" s="3"/>
      <c r="CK2144" s="3"/>
      <c r="CL2144" s="3"/>
      <c r="CM2144" s="3"/>
      <c r="CN2144" s="3"/>
      <c r="CO2144" s="3"/>
      <c r="CP2144" s="3"/>
      <c r="CQ2144" s="3"/>
      <c r="CR2144" s="3"/>
      <c r="CS2144" s="3"/>
      <c r="CT2144" s="3"/>
      <c r="CU2144" s="3"/>
      <c r="CV2144" s="3"/>
      <c r="CW2144" s="3"/>
      <c r="CX2144" s="3"/>
      <c r="CY2144" s="3"/>
      <c r="CZ2144" s="3"/>
      <c r="DA2144" s="3"/>
      <c r="DB2144" s="3"/>
      <c r="DC2144" s="3"/>
      <c r="DD2144" s="3"/>
      <c r="DE2144" s="3"/>
      <c r="DF2144" s="3"/>
      <c r="DG2144" s="3"/>
      <c r="DH2144" s="3"/>
      <c r="DI2144" s="3"/>
      <c r="DJ2144" s="3"/>
      <c r="DK2144" s="3"/>
    </row>
    <row r="2145" spans="1:115" ht="38.25">
      <c r="A2145" s="29">
        <v>169</v>
      </c>
      <c r="B2145" s="29"/>
      <c r="C2145" s="424" t="s">
        <v>8736</v>
      </c>
      <c r="D2145" s="29" t="s">
        <v>8549</v>
      </c>
      <c r="E2145" s="424" t="s">
        <v>8737</v>
      </c>
      <c r="F2145" s="324" t="s">
        <v>8738</v>
      </c>
      <c r="G2145" s="424" t="s">
        <v>8014</v>
      </c>
      <c r="H2145" s="425">
        <v>450</v>
      </c>
      <c r="I2145" s="29">
        <v>0</v>
      </c>
      <c r="J2145" s="29">
        <v>0</v>
      </c>
      <c r="K2145" s="56">
        <v>42621</v>
      </c>
      <c r="L2145" s="4" t="s">
        <v>8739</v>
      </c>
      <c r="M2145" s="424" t="s">
        <v>8553</v>
      </c>
      <c r="N2145" s="419"/>
      <c r="O2145" s="372"/>
      <c r="P2145" s="372"/>
      <c r="Q2145" s="372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S2145" s="3"/>
      <c r="BT2145" s="3"/>
      <c r="BU2145" s="3"/>
      <c r="BV2145" s="3"/>
      <c r="BW2145" s="3"/>
      <c r="BX2145" s="3"/>
      <c r="BY2145" s="3"/>
      <c r="BZ2145" s="3"/>
      <c r="CA2145" s="3"/>
      <c r="CB2145" s="3"/>
      <c r="CC2145" s="3"/>
      <c r="CD2145" s="3"/>
      <c r="CE2145" s="3"/>
      <c r="CF2145" s="3"/>
      <c r="CG2145" s="3"/>
      <c r="CH2145" s="3"/>
      <c r="CI2145" s="3"/>
      <c r="CJ2145" s="3"/>
      <c r="CK2145" s="3"/>
      <c r="CL2145" s="3"/>
      <c r="CM2145" s="3"/>
      <c r="CN2145" s="3"/>
      <c r="CO2145" s="3"/>
      <c r="CP2145" s="3"/>
      <c r="CQ2145" s="3"/>
      <c r="CR2145" s="3"/>
      <c r="CS2145" s="3"/>
      <c r="CT2145" s="3"/>
      <c r="CU2145" s="3"/>
      <c r="CV2145" s="3"/>
      <c r="CW2145" s="3"/>
      <c r="CX2145" s="3"/>
      <c r="CY2145" s="3"/>
      <c r="CZ2145" s="3"/>
      <c r="DA2145" s="3"/>
      <c r="DB2145" s="3"/>
      <c r="DC2145" s="3"/>
      <c r="DD2145" s="3"/>
      <c r="DE2145" s="3"/>
      <c r="DF2145" s="3"/>
      <c r="DG2145" s="3"/>
      <c r="DH2145" s="3"/>
      <c r="DI2145" s="3"/>
      <c r="DJ2145" s="3"/>
      <c r="DK2145" s="3"/>
    </row>
    <row r="2146" spans="1:115" ht="38.25">
      <c r="A2146" s="29">
        <v>170</v>
      </c>
      <c r="B2146" s="29"/>
      <c r="C2146" s="424" t="s">
        <v>8740</v>
      </c>
      <c r="D2146" s="29" t="s">
        <v>8141</v>
      </c>
      <c r="E2146" s="424" t="s">
        <v>8741</v>
      </c>
      <c r="F2146" s="324" t="s">
        <v>8742</v>
      </c>
      <c r="G2146" s="424" t="s">
        <v>8014</v>
      </c>
      <c r="H2146" s="425">
        <v>5200</v>
      </c>
      <c r="I2146" s="29">
        <v>0</v>
      </c>
      <c r="J2146" s="29">
        <v>0</v>
      </c>
      <c r="K2146" s="29" t="s">
        <v>8384</v>
      </c>
      <c r="L2146" s="4" t="s">
        <v>8385</v>
      </c>
      <c r="M2146" s="424" t="s">
        <v>8553</v>
      </c>
      <c r="N2146" s="419"/>
      <c r="O2146" s="372"/>
      <c r="P2146" s="372"/>
      <c r="Q2146" s="372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S2146" s="3"/>
      <c r="BT2146" s="3"/>
      <c r="BU2146" s="3"/>
      <c r="BV2146" s="3"/>
      <c r="BW2146" s="3"/>
      <c r="BX2146" s="3"/>
      <c r="BY2146" s="3"/>
      <c r="BZ2146" s="3"/>
      <c r="CA2146" s="3"/>
      <c r="CB2146" s="3"/>
      <c r="CC2146" s="3"/>
      <c r="CD2146" s="3"/>
      <c r="CE2146" s="3"/>
      <c r="CF2146" s="3"/>
      <c r="CG2146" s="3"/>
      <c r="CH2146" s="3"/>
      <c r="CI2146" s="3"/>
      <c r="CJ2146" s="3"/>
      <c r="CK2146" s="3"/>
      <c r="CL2146" s="3"/>
      <c r="CM2146" s="3"/>
      <c r="CN2146" s="3"/>
      <c r="CO2146" s="3"/>
      <c r="CP2146" s="3"/>
      <c r="CQ2146" s="3"/>
      <c r="CR2146" s="3"/>
      <c r="CS2146" s="3"/>
      <c r="CT2146" s="3"/>
      <c r="CU2146" s="3"/>
      <c r="CV2146" s="3"/>
      <c r="CW2146" s="3"/>
      <c r="CX2146" s="3"/>
      <c r="CY2146" s="3"/>
      <c r="CZ2146" s="3"/>
      <c r="DA2146" s="3"/>
      <c r="DB2146" s="3"/>
      <c r="DC2146" s="3"/>
      <c r="DD2146" s="3"/>
      <c r="DE2146" s="3"/>
      <c r="DF2146" s="3"/>
      <c r="DG2146" s="3"/>
      <c r="DH2146" s="3"/>
      <c r="DI2146" s="3"/>
      <c r="DJ2146" s="3"/>
      <c r="DK2146" s="3"/>
    </row>
    <row r="2147" spans="1:115" ht="38.25">
      <c r="A2147" s="29">
        <v>171</v>
      </c>
      <c r="B2147" s="29"/>
      <c r="C2147" s="424" t="s">
        <v>8743</v>
      </c>
      <c r="D2147" s="29" t="s">
        <v>8141</v>
      </c>
      <c r="E2147" s="424" t="s">
        <v>8744</v>
      </c>
      <c r="F2147" s="324" t="s">
        <v>8745</v>
      </c>
      <c r="G2147" s="424" t="s">
        <v>8014</v>
      </c>
      <c r="H2147" s="425">
        <v>500</v>
      </c>
      <c r="I2147" s="29">
        <v>0</v>
      </c>
      <c r="J2147" s="29">
        <v>0</v>
      </c>
      <c r="K2147" s="29" t="s">
        <v>8557</v>
      </c>
      <c r="L2147" s="4" t="s">
        <v>8746</v>
      </c>
      <c r="M2147" s="424" t="s">
        <v>8553</v>
      </c>
      <c r="N2147" s="419"/>
      <c r="O2147" s="372"/>
      <c r="P2147" s="372"/>
      <c r="Q2147" s="372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S2147" s="3"/>
      <c r="BT2147" s="3"/>
      <c r="BU2147" s="3"/>
      <c r="BV2147" s="3"/>
      <c r="BW2147" s="3"/>
      <c r="BX2147" s="3"/>
      <c r="BY2147" s="3"/>
      <c r="BZ2147" s="3"/>
      <c r="CA2147" s="3"/>
      <c r="CB2147" s="3"/>
      <c r="CC2147" s="3"/>
      <c r="CD2147" s="3"/>
      <c r="CE2147" s="3"/>
      <c r="CF2147" s="3"/>
      <c r="CG2147" s="3"/>
      <c r="CH2147" s="3"/>
      <c r="CI2147" s="3"/>
      <c r="CJ2147" s="3"/>
      <c r="CK2147" s="3"/>
      <c r="CL2147" s="3"/>
      <c r="CM2147" s="3"/>
      <c r="CN2147" s="3"/>
      <c r="CO2147" s="3"/>
      <c r="CP2147" s="3"/>
      <c r="CQ2147" s="3"/>
      <c r="CR2147" s="3"/>
      <c r="CS2147" s="3"/>
      <c r="CT2147" s="3"/>
      <c r="CU2147" s="3"/>
      <c r="CV2147" s="3"/>
      <c r="CW2147" s="3"/>
      <c r="CX2147" s="3"/>
      <c r="CY2147" s="3"/>
      <c r="CZ2147" s="3"/>
      <c r="DA2147" s="3"/>
      <c r="DB2147" s="3"/>
      <c r="DC2147" s="3"/>
      <c r="DD2147" s="3"/>
      <c r="DE2147" s="3"/>
      <c r="DF2147" s="3"/>
      <c r="DG2147" s="3"/>
      <c r="DH2147" s="3"/>
      <c r="DI2147" s="3"/>
      <c r="DJ2147" s="3"/>
      <c r="DK2147" s="3"/>
    </row>
    <row r="2148" spans="1:115" ht="38.25">
      <c r="A2148" s="29">
        <v>172</v>
      </c>
      <c r="B2148" s="29"/>
      <c r="C2148" s="424" t="s">
        <v>8747</v>
      </c>
      <c r="D2148" s="29" t="s">
        <v>8516</v>
      </c>
      <c r="E2148" s="424" t="s">
        <v>8748</v>
      </c>
      <c r="F2148" s="324" t="s">
        <v>8749</v>
      </c>
      <c r="G2148" s="424" t="s">
        <v>8014</v>
      </c>
      <c r="H2148" s="425">
        <v>9663</v>
      </c>
      <c r="I2148" s="29">
        <v>0</v>
      </c>
      <c r="J2148" s="29">
        <v>0</v>
      </c>
      <c r="K2148" s="56">
        <v>42319</v>
      </c>
      <c r="L2148" s="4" t="s">
        <v>8750</v>
      </c>
      <c r="M2148" s="424" t="s">
        <v>8553</v>
      </c>
      <c r="N2148" s="419"/>
      <c r="O2148" s="372"/>
      <c r="P2148" s="372"/>
      <c r="Q2148" s="372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S2148" s="3"/>
      <c r="BT2148" s="3"/>
      <c r="BU2148" s="3"/>
      <c r="BV2148" s="3"/>
      <c r="BW2148" s="3"/>
      <c r="BX2148" s="3"/>
      <c r="BY2148" s="3"/>
      <c r="BZ2148" s="3"/>
      <c r="CA2148" s="3"/>
      <c r="CB2148" s="3"/>
      <c r="CC2148" s="3"/>
      <c r="CD2148" s="3"/>
      <c r="CE2148" s="3"/>
      <c r="CF2148" s="3"/>
      <c r="CG2148" s="3"/>
      <c r="CH2148" s="3"/>
      <c r="CI2148" s="3"/>
      <c r="CJ2148" s="3"/>
      <c r="CK2148" s="3"/>
      <c r="CL2148" s="3"/>
      <c r="CM2148" s="3"/>
      <c r="CN2148" s="3"/>
      <c r="CO2148" s="3"/>
      <c r="CP2148" s="3"/>
      <c r="CQ2148" s="3"/>
      <c r="CR2148" s="3"/>
      <c r="CS2148" s="3"/>
      <c r="CT2148" s="3"/>
      <c r="CU2148" s="3"/>
      <c r="CV2148" s="3"/>
      <c r="CW2148" s="3"/>
      <c r="CX2148" s="3"/>
      <c r="CY2148" s="3"/>
      <c r="CZ2148" s="3"/>
      <c r="DA2148" s="3"/>
      <c r="DB2148" s="3"/>
      <c r="DC2148" s="3"/>
      <c r="DD2148" s="3"/>
      <c r="DE2148" s="3"/>
      <c r="DF2148" s="3"/>
      <c r="DG2148" s="3"/>
      <c r="DH2148" s="3"/>
      <c r="DI2148" s="3"/>
      <c r="DJ2148" s="3"/>
      <c r="DK2148" s="3"/>
    </row>
    <row r="2149" spans="1:115" ht="38.25">
      <c r="A2149" s="29">
        <v>173</v>
      </c>
      <c r="B2149" s="29"/>
      <c r="C2149" s="424" t="s">
        <v>8751</v>
      </c>
      <c r="D2149" s="29" t="s">
        <v>8516</v>
      </c>
      <c r="E2149" s="424" t="s">
        <v>8752</v>
      </c>
      <c r="F2149" s="324" t="s">
        <v>8753</v>
      </c>
      <c r="G2149" s="424" t="s">
        <v>8014</v>
      </c>
      <c r="H2149" s="425">
        <v>14800</v>
      </c>
      <c r="I2149" s="29">
        <v>0</v>
      </c>
      <c r="J2149" s="29">
        <v>0</v>
      </c>
      <c r="K2149" s="56">
        <v>42955</v>
      </c>
      <c r="L2149" s="4" t="s">
        <v>8754</v>
      </c>
      <c r="M2149" s="424" t="s">
        <v>8553</v>
      </c>
      <c r="N2149" s="419"/>
      <c r="O2149" s="372"/>
      <c r="P2149" s="372"/>
      <c r="Q2149" s="372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S2149" s="3"/>
      <c r="BT2149" s="3"/>
      <c r="BU2149" s="3"/>
      <c r="BV2149" s="3"/>
      <c r="BW2149" s="3"/>
      <c r="BX2149" s="3"/>
      <c r="BY2149" s="3"/>
      <c r="BZ2149" s="3"/>
      <c r="CA2149" s="3"/>
      <c r="CB2149" s="3"/>
      <c r="CC2149" s="3"/>
      <c r="CD2149" s="3"/>
      <c r="CE2149" s="3"/>
      <c r="CF2149" s="3"/>
      <c r="CG2149" s="3"/>
      <c r="CH2149" s="3"/>
      <c r="CI2149" s="3"/>
      <c r="CJ2149" s="3"/>
      <c r="CK2149" s="3"/>
      <c r="CL2149" s="3"/>
      <c r="CM2149" s="3"/>
      <c r="CN2149" s="3"/>
      <c r="CO2149" s="3"/>
      <c r="CP2149" s="3"/>
      <c r="CQ2149" s="3"/>
      <c r="CR2149" s="3"/>
      <c r="CS2149" s="3"/>
      <c r="CT2149" s="3"/>
      <c r="CU2149" s="3"/>
      <c r="CV2149" s="3"/>
      <c r="CW2149" s="3"/>
      <c r="CX2149" s="3"/>
      <c r="CY2149" s="3"/>
      <c r="CZ2149" s="3"/>
      <c r="DA2149" s="3"/>
      <c r="DB2149" s="3"/>
      <c r="DC2149" s="3"/>
      <c r="DD2149" s="3"/>
      <c r="DE2149" s="3"/>
      <c r="DF2149" s="3"/>
      <c r="DG2149" s="3"/>
      <c r="DH2149" s="3"/>
      <c r="DI2149" s="3"/>
      <c r="DJ2149" s="3"/>
      <c r="DK2149" s="3"/>
    </row>
    <row r="2150" spans="1:115" ht="51">
      <c r="A2150" s="29">
        <v>174</v>
      </c>
      <c r="B2150" s="29"/>
      <c r="C2150" s="424" t="s">
        <v>8755</v>
      </c>
      <c r="D2150" s="29" t="s">
        <v>8516</v>
      </c>
      <c r="E2150" s="424" t="s">
        <v>8756</v>
      </c>
      <c r="F2150" s="324" t="s">
        <v>8757</v>
      </c>
      <c r="G2150" s="424" t="s">
        <v>8014</v>
      </c>
      <c r="H2150" s="425">
        <v>2200</v>
      </c>
      <c r="I2150" s="29">
        <v>0</v>
      </c>
      <c r="J2150" s="29">
        <v>0</v>
      </c>
      <c r="K2150" s="29" t="s">
        <v>8668</v>
      </c>
      <c r="L2150" s="4" t="s">
        <v>8758</v>
      </c>
      <c r="M2150" s="424" t="s">
        <v>8553</v>
      </c>
      <c r="N2150" s="419"/>
      <c r="O2150" s="372"/>
      <c r="P2150" s="372"/>
      <c r="Q2150" s="372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S2150" s="3"/>
      <c r="BT2150" s="3"/>
      <c r="BU2150" s="3"/>
      <c r="BV2150" s="3"/>
      <c r="BW2150" s="3"/>
      <c r="BX2150" s="3"/>
      <c r="BY2150" s="3"/>
      <c r="BZ2150" s="3"/>
      <c r="CA2150" s="3"/>
      <c r="CB2150" s="3"/>
      <c r="CC2150" s="3"/>
      <c r="CD2150" s="3"/>
      <c r="CE2150" s="3"/>
      <c r="CF2150" s="3"/>
      <c r="CG2150" s="3"/>
      <c r="CH2150" s="3"/>
      <c r="CI2150" s="3"/>
      <c r="CJ2150" s="3"/>
      <c r="CK2150" s="3"/>
      <c r="CL2150" s="3"/>
      <c r="CM2150" s="3"/>
      <c r="CN2150" s="3"/>
      <c r="CO2150" s="3"/>
      <c r="CP2150" s="3"/>
      <c r="CQ2150" s="3"/>
      <c r="CR2150" s="3"/>
      <c r="CS2150" s="3"/>
      <c r="CT2150" s="3"/>
      <c r="CU2150" s="3"/>
      <c r="CV2150" s="3"/>
      <c r="CW2150" s="3"/>
      <c r="CX2150" s="3"/>
      <c r="CY2150" s="3"/>
      <c r="CZ2150" s="3"/>
      <c r="DA2150" s="3"/>
      <c r="DB2150" s="3"/>
      <c r="DC2150" s="3"/>
      <c r="DD2150" s="3"/>
      <c r="DE2150" s="3"/>
      <c r="DF2150" s="3"/>
      <c r="DG2150" s="3"/>
      <c r="DH2150" s="3"/>
      <c r="DI2150" s="3"/>
      <c r="DJ2150" s="3"/>
      <c r="DK2150" s="3"/>
    </row>
    <row r="2151" spans="1:115" ht="38.25">
      <c r="A2151" s="29">
        <v>175</v>
      </c>
      <c r="B2151" s="29"/>
      <c r="C2151" s="424" t="s">
        <v>8759</v>
      </c>
      <c r="D2151" s="29" t="s">
        <v>8516</v>
      </c>
      <c r="E2151" s="424" t="s">
        <v>8760</v>
      </c>
      <c r="F2151" s="324" t="s">
        <v>8761</v>
      </c>
      <c r="G2151" s="424" t="s">
        <v>8014</v>
      </c>
      <c r="H2151" s="425">
        <v>10200</v>
      </c>
      <c r="I2151" s="29">
        <v>0</v>
      </c>
      <c r="J2151" s="29">
        <v>0</v>
      </c>
      <c r="K2151" s="29" t="s">
        <v>8668</v>
      </c>
      <c r="L2151" s="4" t="s">
        <v>8762</v>
      </c>
      <c r="M2151" s="424" t="s">
        <v>8553</v>
      </c>
      <c r="N2151" s="419"/>
      <c r="O2151" s="372"/>
      <c r="P2151" s="372"/>
      <c r="Q2151" s="372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S2151" s="3"/>
      <c r="BT2151" s="3"/>
      <c r="BU2151" s="3"/>
      <c r="BV2151" s="3"/>
      <c r="BW2151" s="3"/>
      <c r="BX2151" s="3"/>
      <c r="BY2151" s="3"/>
      <c r="BZ2151" s="3"/>
      <c r="CA2151" s="3"/>
      <c r="CB2151" s="3"/>
      <c r="CC2151" s="3"/>
      <c r="CD2151" s="3"/>
      <c r="CE2151" s="3"/>
      <c r="CF2151" s="3"/>
      <c r="CG2151" s="3"/>
      <c r="CH2151" s="3"/>
      <c r="CI2151" s="3"/>
      <c r="CJ2151" s="3"/>
      <c r="CK2151" s="3"/>
      <c r="CL2151" s="3"/>
      <c r="CM2151" s="3"/>
      <c r="CN2151" s="3"/>
      <c r="CO2151" s="3"/>
      <c r="CP2151" s="3"/>
      <c r="CQ2151" s="3"/>
      <c r="CR2151" s="3"/>
      <c r="CS2151" s="3"/>
      <c r="CT2151" s="3"/>
      <c r="CU2151" s="3"/>
      <c r="CV2151" s="3"/>
      <c r="CW2151" s="3"/>
      <c r="CX2151" s="3"/>
      <c r="CY2151" s="3"/>
      <c r="CZ2151" s="3"/>
      <c r="DA2151" s="3"/>
      <c r="DB2151" s="3"/>
      <c r="DC2151" s="3"/>
      <c r="DD2151" s="3"/>
      <c r="DE2151" s="3"/>
      <c r="DF2151" s="3"/>
      <c r="DG2151" s="3"/>
      <c r="DH2151" s="3"/>
      <c r="DI2151" s="3"/>
      <c r="DJ2151" s="3"/>
      <c r="DK2151" s="3"/>
    </row>
    <row r="2152" spans="1:115" ht="38.25">
      <c r="A2152" s="29">
        <v>176</v>
      </c>
      <c r="B2152" s="29"/>
      <c r="C2152" s="424" t="s">
        <v>8763</v>
      </c>
      <c r="D2152" s="29" t="s">
        <v>8516</v>
      </c>
      <c r="E2152" s="424" t="s">
        <v>8764</v>
      </c>
      <c r="F2152" s="324" t="s">
        <v>8765</v>
      </c>
      <c r="G2152" s="424" t="s">
        <v>8014</v>
      </c>
      <c r="H2152" s="425">
        <v>5200</v>
      </c>
      <c r="I2152" s="29">
        <v>0</v>
      </c>
      <c r="J2152" s="29">
        <v>0</v>
      </c>
      <c r="K2152" s="29" t="s">
        <v>8668</v>
      </c>
      <c r="L2152" s="4" t="s">
        <v>8766</v>
      </c>
      <c r="M2152" s="424" t="s">
        <v>8553</v>
      </c>
      <c r="N2152" s="419"/>
      <c r="O2152" s="372"/>
      <c r="P2152" s="372"/>
      <c r="Q2152" s="372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S2152" s="3"/>
      <c r="BT2152" s="3"/>
      <c r="BU2152" s="3"/>
      <c r="BV2152" s="3"/>
      <c r="BW2152" s="3"/>
      <c r="BX2152" s="3"/>
      <c r="BY2152" s="3"/>
      <c r="BZ2152" s="3"/>
      <c r="CA2152" s="3"/>
      <c r="CB2152" s="3"/>
      <c r="CC2152" s="3"/>
      <c r="CD2152" s="3"/>
      <c r="CE2152" s="3"/>
      <c r="CF2152" s="3"/>
      <c r="CG2152" s="3"/>
      <c r="CH2152" s="3"/>
      <c r="CI2152" s="3"/>
      <c r="CJ2152" s="3"/>
      <c r="CK2152" s="3"/>
      <c r="CL2152" s="3"/>
      <c r="CM2152" s="3"/>
      <c r="CN2152" s="3"/>
      <c r="CO2152" s="3"/>
      <c r="CP2152" s="3"/>
      <c r="CQ2152" s="3"/>
      <c r="CR2152" s="3"/>
      <c r="CS2152" s="3"/>
      <c r="CT2152" s="3"/>
      <c r="CU2152" s="3"/>
      <c r="CV2152" s="3"/>
      <c r="CW2152" s="3"/>
      <c r="CX2152" s="3"/>
      <c r="CY2152" s="3"/>
      <c r="CZ2152" s="3"/>
      <c r="DA2152" s="3"/>
      <c r="DB2152" s="3"/>
      <c r="DC2152" s="3"/>
      <c r="DD2152" s="3"/>
      <c r="DE2152" s="3"/>
      <c r="DF2152" s="3"/>
      <c r="DG2152" s="3"/>
      <c r="DH2152" s="3"/>
      <c r="DI2152" s="3"/>
      <c r="DJ2152" s="3"/>
      <c r="DK2152" s="3"/>
    </row>
    <row r="2153" spans="1:115" ht="38.25">
      <c r="A2153" s="29">
        <v>177</v>
      </c>
      <c r="B2153" s="29"/>
      <c r="C2153" s="424" t="s">
        <v>8767</v>
      </c>
      <c r="D2153" s="29" t="s">
        <v>8516</v>
      </c>
      <c r="E2153" s="424" t="s">
        <v>8768</v>
      </c>
      <c r="F2153" s="324" t="s">
        <v>8769</v>
      </c>
      <c r="G2153" s="424" t="s">
        <v>8014</v>
      </c>
      <c r="H2153" s="425">
        <v>10200</v>
      </c>
      <c r="I2153" s="29">
        <v>0</v>
      </c>
      <c r="J2153" s="29">
        <v>0</v>
      </c>
      <c r="K2153" s="29" t="s">
        <v>8557</v>
      </c>
      <c r="L2153" s="4" t="s">
        <v>8770</v>
      </c>
      <c r="M2153" s="424" t="s">
        <v>8553</v>
      </c>
      <c r="N2153" s="419"/>
      <c r="O2153" s="372"/>
      <c r="P2153" s="372"/>
      <c r="Q2153" s="372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S2153" s="3"/>
      <c r="BT2153" s="3"/>
      <c r="BU2153" s="3"/>
      <c r="BV2153" s="3"/>
      <c r="BW2153" s="3"/>
      <c r="BX2153" s="3"/>
      <c r="BY2153" s="3"/>
      <c r="BZ2153" s="3"/>
      <c r="CA2153" s="3"/>
      <c r="CB2153" s="3"/>
      <c r="CC2153" s="3"/>
      <c r="CD2153" s="3"/>
      <c r="CE2153" s="3"/>
      <c r="CF2153" s="3"/>
      <c r="CG2153" s="3"/>
      <c r="CH2153" s="3"/>
      <c r="CI2153" s="3"/>
      <c r="CJ2153" s="3"/>
      <c r="CK2153" s="3"/>
      <c r="CL2153" s="3"/>
      <c r="CM2153" s="3"/>
      <c r="CN2153" s="3"/>
      <c r="CO2153" s="3"/>
      <c r="CP2153" s="3"/>
      <c r="CQ2153" s="3"/>
      <c r="CR2153" s="3"/>
      <c r="CS2153" s="3"/>
      <c r="CT2153" s="3"/>
      <c r="CU2153" s="3"/>
      <c r="CV2153" s="3"/>
      <c r="CW2153" s="3"/>
      <c r="CX2153" s="3"/>
      <c r="CY2153" s="3"/>
      <c r="CZ2153" s="3"/>
      <c r="DA2153" s="3"/>
      <c r="DB2153" s="3"/>
      <c r="DC2153" s="3"/>
      <c r="DD2153" s="3"/>
      <c r="DE2153" s="3"/>
      <c r="DF2153" s="3"/>
      <c r="DG2153" s="3"/>
      <c r="DH2153" s="3"/>
      <c r="DI2153" s="3"/>
      <c r="DJ2153" s="3"/>
      <c r="DK2153" s="3"/>
    </row>
    <row r="2154" spans="1:115" ht="38.25">
      <c r="A2154" s="29">
        <v>178</v>
      </c>
      <c r="B2154" s="29"/>
      <c r="C2154" s="424" t="s">
        <v>8771</v>
      </c>
      <c r="D2154" s="29" t="s">
        <v>8516</v>
      </c>
      <c r="E2154" s="424" t="s">
        <v>8760</v>
      </c>
      <c r="F2154" s="324" t="s">
        <v>8772</v>
      </c>
      <c r="G2154" s="424" t="s">
        <v>8014</v>
      </c>
      <c r="H2154" s="425">
        <v>10200</v>
      </c>
      <c r="I2154" s="29">
        <v>0</v>
      </c>
      <c r="J2154" s="29">
        <v>0</v>
      </c>
      <c r="K2154" s="29" t="s">
        <v>8557</v>
      </c>
      <c r="L2154" s="4" t="s">
        <v>8773</v>
      </c>
      <c r="M2154" s="424" t="s">
        <v>8553</v>
      </c>
      <c r="N2154" s="419"/>
      <c r="O2154" s="372"/>
      <c r="P2154" s="372"/>
      <c r="Q2154" s="372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S2154" s="3"/>
      <c r="BT2154" s="3"/>
      <c r="BU2154" s="3"/>
      <c r="BV2154" s="3"/>
      <c r="BW2154" s="3"/>
      <c r="BX2154" s="3"/>
      <c r="BY2154" s="3"/>
      <c r="BZ2154" s="3"/>
      <c r="CA2154" s="3"/>
      <c r="CB2154" s="3"/>
      <c r="CC2154" s="3"/>
      <c r="CD2154" s="3"/>
      <c r="CE2154" s="3"/>
      <c r="CF2154" s="3"/>
      <c r="CG2154" s="3"/>
      <c r="CH2154" s="3"/>
      <c r="CI2154" s="3"/>
      <c r="CJ2154" s="3"/>
      <c r="CK2154" s="3"/>
      <c r="CL2154" s="3"/>
      <c r="CM2154" s="3"/>
      <c r="CN2154" s="3"/>
      <c r="CO2154" s="3"/>
      <c r="CP2154" s="3"/>
      <c r="CQ2154" s="3"/>
      <c r="CR2154" s="3"/>
      <c r="CS2154" s="3"/>
      <c r="CT2154" s="3"/>
      <c r="CU2154" s="3"/>
      <c r="CV2154" s="3"/>
      <c r="CW2154" s="3"/>
      <c r="CX2154" s="3"/>
      <c r="CY2154" s="3"/>
      <c r="CZ2154" s="3"/>
      <c r="DA2154" s="3"/>
      <c r="DB2154" s="3"/>
      <c r="DC2154" s="3"/>
      <c r="DD2154" s="3"/>
      <c r="DE2154" s="3"/>
      <c r="DF2154" s="3"/>
      <c r="DG2154" s="3"/>
      <c r="DH2154" s="3"/>
      <c r="DI2154" s="3"/>
      <c r="DJ2154" s="3"/>
      <c r="DK2154" s="3"/>
    </row>
    <row r="2155" spans="1:115" ht="38.25">
      <c r="A2155" s="29">
        <v>179</v>
      </c>
      <c r="B2155" s="29"/>
      <c r="C2155" s="424" t="s">
        <v>8774</v>
      </c>
      <c r="D2155" s="29" t="s">
        <v>8516</v>
      </c>
      <c r="E2155" s="424" t="s">
        <v>8775</v>
      </c>
      <c r="F2155" s="324" t="s">
        <v>8776</v>
      </c>
      <c r="G2155" s="424" t="s">
        <v>8014</v>
      </c>
      <c r="H2155" s="425">
        <v>2400</v>
      </c>
      <c r="I2155" s="29">
        <v>0</v>
      </c>
      <c r="J2155" s="29">
        <v>0</v>
      </c>
      <c r="K2155" s="29" t="s">
        <v>8557</v>
      </c>
      <c r="L2155" s="4" t="s">
        <v>8777</v>
      </c>
      <c r="M2155" s="424" t="s">
        <v>8553</v>
      </c>
      <c r="N2155" s="419"/>
      <c r="O2155" s="372"/>
      <c r="P2155" s="372"/>
      <c r="Q2155" s="372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S2155" s="3"/>
      <c r="BT2155" s="3"/>
      <c r="BU2155" s="3"/>
      <c r="BV2155" s="3"/>
      <c r="BW2155" s="3"/>
      <c r="BX2155" s="3"/>
      <c r="BY2155" s="3"/>
      <c r="BZ2155" s="3"/>
      <c r="CA2155" s="3"/>
      <c r="CB2155" s="3"/>
      <c r="CC2155" s="3"/>
      <c r="CD2155" s="3"/>
      <c r="CE2155" s="3"/>
      <c r="CF2155" s="3"/>
      <c r="CG2155" s="3"/>
      <c r="CH2155" s="3"/>
      <c r="CI2155" s="3"/>
      <c r="CJ2155" s="3"/>
      <c r="CK2155" s="3"/>
      <c r="CL2155" s="3"/>
      <c r="CM2155" s="3"/>
      <c r="CN2155" s="3"/>
      <c r="CO2155" s="3"/>
      <c r="CP2155" s="3"/>
      <c r="CQ2155" s="3"/>
      <c r="CR2155" s="3"/>
      <c r="CS2155" s="3"/>
      <c r="CT2155" s="3"/>
      <c r="CU2155" s="3"/>
      <c r="CV2155" s="3"/>
      <c r="CW2155" s="3"/>
      <c r="CX2155" s="3"/>
      <c r="CY2155" s="3"/>
      <c r="CZ2155" s="3"/>
      <c r="DA2155" s="3"/>
      <c r="DB2155" s="3"/>
      <c r="DC2155" s="3"/>
      <c r="DD2155" s="3"/>
      <c r="DE2155" s="3"/>
      <c r="DF2155" s="3"/>
      <c r="DG2155" s="3"/>
      <c r="DH2155" s="3"/>
      <c r="DI2155" s="3"/>
      <c r="DJ2155" s="3"/>
      <c r="DK2155" s="3"/>
    </row>
    <row r="2156" spans="1:115" ht="51">
      <c r="A2156" s="29">
        <v>180</v>
      </c>
      <c r="B2156" s="29"/>
      <c r="C2156" s="424" t="s">
        <v>8778</v>
      </c>
      <c r="D2156" s="29" t="s">
        <v>8516</v>
      </c>
      <c r="E2156" s="424" t="s">
        <v>8760</v>
      </c>
      <c r="F2156" s="324" t="s">
        <v>8779</v>
      </c>
      <c r="G2156" s="424" t="s">
        <v>8014</v>
      </c>
      <c r="H2156" s="425">
        <v>10200</v>
      </c>
      <c r="I2156" s="29">
        <v>0</v>
      </c>
      <c r="J2156" s="29">
        <v>0</v>
      </c>
      <c r="K2156" s="29" t="s">
        <v>8668</v>
      </c>
      <c r="L2156" s="4" t="s">
        <v>8780</v>
      </c>
      <c r="M2156" s="424" t="s">
        <v>8553</v>
      </c>
      <c r="N2156" s="419"/>
      <c r="O2156" s="372"/>
      <c r="P2156" s="372"/>
      <c r="Q2156" s="372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S2156" s="3"/>
      <c r="BT2156" s="3"/>
      <c r="BU2156" s="3"/>
      <c r="BV2156" s="3"/>
      <c r="BW2156" s="3"/>
      <c r="BX2156" s="3"/>
      <c r="BY2156" s="3"/>
      <c r="BZ2156" s="3"/>
      <c r="CA2156" s="3"/>
      <c r="CB2156" s="3"/>
      <c r="CC2156" s="3"/>
      <c r="CD2156" s="3"/>
      <c r="CE2156" s="3"/>
      <c r="CF2156" s="3"/>
      <c r="CG2156" s="3"/>
      <c r="CH2156" s="3"/>
      <c r="CI2156" s="3"/>
      <c r="CJ2156" s="3"/>
      <c r="CK2156" s="3"/>
      <c r="CL2156" s="3"/>
      <c r="CM2156" s="3"/>
      <c r="CN2156" s="3"/>
      <c r="CO2156" s="3"/>
      <c r="CP2156" s="3"/>
      <c r="CQ2156" s="3"/>
      <c r="CR2156" s="3"/>
      <c r="CS2156" s="3"/>
      <c r="CT2156" s="3"/>
      <c r="CU2156" s="3"/>
      <c r="CV2156" s="3"/>
      <c r="CW2156" s="3"/>
      <c r="CX2156" s="3"/>
      <c r="CY2156" s="3"/>
      <c r="CZ2156" s="3"/>
      <c r="DA2156" s="3"/>
      <c r="DB2156" s="3"/>
      <c r="DC2156" s="3"/>
      <c r="DD2156" s="3"/>
      <c r="DE2156" s="3"/>
      <c r="DF2156" s="3"/>
      <c r="DG2156" s="3"/>
      <c r="DH2156" s="3"/>
      <c r="DI2156" s="3"/>
      <c r="DJ2156" s="3"/>
      <c r="DK2156" s="3"/>
    </row>
    <row r="2157" spans="1:115" ht="38.25">
      <c r="A2157" s="29">
        <v>181</v>
      </c>
      <c r="B2157" s="29"/>
      <c r="C2157" s="424" t="s">
        <v>8781</v>
      </c>
      <c r="D2157" s="29" t="s">
        <v>2550</v>
      </c>
      <c r="E2157" s="424" t="s">
        <v>8782</v>
      </c>
      <c r="F2157" s="324" t="s">
        <v>8783</v>
      </c>
      <c r="G2157" s="424" t="s">
        <v>8014</v>
      </c>
      <c r="H2157" s="425">
        <v>24000</v>
      </c>
      <c r="I2157" s="29">
        <v>0</v>
      </c>
      <c r="J2157" s="29">
        <v>0</v>
      </c>
      <c r="K2157" s="29"/>
      <c r="L2157" s="29"/>
      <c r="M2157" s="424" t="s">
        <v>8553</v>
      </c>
      <c r="N2157" s="419"/>
      <c r="O2157" s="372"/>
      <c r="P2157" s="372"/>
      <c r="Q2157" s="372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S2157" s="3"/>
      <c r="BT2157" s="3"/>
      <c r="BU2157" s="3"/>
      <c r="BV2157" s="3"/>
      <c r="BW2157" s="3"/>
      <c r="BX2157" s="3"/>
      <c r="BY2157" s="3"/>
      <c r="BZ2157" s="3"/>
      <c r="CA2157" s="3"/>
      <c r="CB2157" s="3"/>
      <c r="CC2157" s="3"/>
      <c r="CD2157" s="3"/>
      <c r="CE2157" s="3"/>
      <c r="CF2157" s="3"/>
      <c r="CG2157" s="3"/>
      <c r="CH2157" s="3"/>
      <c r="CI2157" s="3"/>
      <c r="CJ2157" s="3"/>
      <c r="CK2157" s="3"/>
      <c r="CL2157" s="3"/>
      <c r="CM2157" s="3"/>
      <c r="CN2157" s="3"/>
      <c r="CO2157" s="3"/>
      <c r="CP2157" s="3"/>
      <c r="CQ2157" s="3"/>
      <c r="CR2157" s="3"/>
      <c r="CS2157" s="3"/>
      <c r="CT2157" s="3"/>
      <c r="CU2157" s="3"/>
      <c r="CV2157" s="3"/>
      <c r="CW2157" s="3"/>
      <c r="CX2157" s="3"/>
      <c r="CY2157" s="3"/>
      <c r="CZ2157" s="3"/>
      <c r="DA2157" s="3"/>
      <c r="DB2157" s="3"/>
      <c r="DC2157" s="3"/>
      <c r="DD2157" s="3"/>
      <c r="DE2157" s="3"/>
      <c r="DF2157" s="3"/>
      <c r="DG2157" s="3"/>
      <c r="DH2157" s="3"/>
      <c r="DI2157" s="3"/>
      <c r="DJ2157" s="3"/>
      <c r="DK2157" s="3"/>
    </row>
    <row r="2158" spans="1:115" ht="63.75">
      <c r="A2158" s="29">
        <v>182</v>
      </c>
      <c r="B2158" s="29"/>
      <c r="C2158" s="424" t="s">
        <v>8784</v>
      </c>
      <c r="D2158" s="29" t="s">
        <v>2550</v>
      </c>
      <c r="E2158" s="424" t="s">
        <v>8785</v>
      </c>
      <c r="F2158" s="324" t="s">
        <v>8786</v>
      </c>
      <c r="G2158" s="424" t="s">
        <v>8014</v>
      </c>
      <c r="H2158" s="425">
        <v>5200</v>
      </c>
      <c r="I2158" s="29">
        <v>0</v>
      </c>
      <c r="J2158" s="29">
        <v>0</v>
      </c>
      <c r="K2158" s="56" t="s">
        <v>8368</v>
      </c>
      <c r="L2158" s="4" t="s">
        <v>8787</v>
      </c>
      <c r="M2158" s="424" t="s">
        <v>8553</v>
      </c>
      <c r="N2158" s="419"/>
      <c r="O2158" s="372"/>
      <c r="P2158" s="372"/>
      <c r="Q2158" s="372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S2158" s="3"/>
      <c r="BT2158" s="3"/>
      <c r="BU2158" s="3"/>
      <c r="BV2158" s="3"/>
      <c r="BW2158" s="3"/>
      <c r="BX2158" s="3"/>
      <c r="BY2158" s="3"/>
      <c r="BZ2158" s="3"/>
      <c r="CA2158" s="3"/>
      <c r="CB2158" s="3"/>
      <c r="CC2158" s="3"/>
      <c r="CD2158" s="3"/>
      <c r="CE2158" s="3"/>
      <c r="CF2158" s="3"/>
      <c r="CG2158" s="3"/>
      <c r="CH2158" s="3"/>
      <c r="CI2158" s="3"/>
      <c r="CJ2158" s="3"/>
      <c r="CK2158" s="3"/>
      <c r="CL2158" s="3"/>
      <c r="CM2158" s="3"/>
      <c r="CN2158" s="3"/>
      <c r="CO2158" s="3"/>
      <c r="CP2158" s="3"/>
      <c r="CQ2158" s="3"/>
      <c r="CR2158" s="3"/>
      <c r="CS2158" s="3"/>
      <c r="CT2158" s="3"/>
      <c r="CU2158" s="3"/>
      <c r="CV2158" s="3"/>
      <c r="CW2158" s="3"/>
      <c r="CX2158" s="3"/>
      <c r="CY2158" s="3"/>
      <c r="CZ2158" s="3"/>
      <c r="DA2158" s="3"/>
      <c r="DB2158" s="3"/>
      <c r="DC2158" s="3"/>
      <c r="DD2158" s="3"/>
      <c r="DE2158" s="3"/>
      <c r="DF2158" s="3"/>
      <c r="DG2158" s="3"/>
      <c r="DH2158" s="3"/>
      <c r="DI2158" s="3"/>
      <c r="DJ2158" s="3"/>
      <c r="DK2158" s="3"/>
    </row>
    <row r="2159" spans="1:115" ht="38.25">
      <c r="A2159" s="29">
        <v>183</v>
      </c>
      <c r="B2159" s="29"/>
      <c r="C2159" s="424" t="s">
        <v>8788</v>
      </c>
      <c r="D2159" s="29" t="s">
        <v>8549</v>
      </c>
      <c r="E2159" s="424" t="s">
        <v>8789</v>
      </c>
      <c r="F2159" s="324" t="s">
        <v>8790</v>
      </c>
      <c r="G2159" s="424" t="s">
        <v>8791</v>
      </c>
      <c r="H2159" s="425">
        <v>7875</v>
      </c>
      <c r="I2159" s="29">
        <v>0</v>
      </c>
      <c r="J2159" s="29">
        <v>0</v>
      </c>
      <c r="K2159" s="56">
        <v>42959</v>
      </c>
      <c r="L2159" s="4" t="s">
        <v>8792</v>
      </c>
      <c r="M2159" s="424" t="s">
        <v>8553</v>
      </c>
      <c r="N2159" s="419"/>
      <c r="O2159" s="372"/>
      <c r="P2159" s="372"/>
      <c r="Q2159" s="372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S2159" s="3"/>
      <c r="BT2159" s="3"/>
      <c r="BU2159" s="3"/>
      <c r="BV2159" s="3"/>
      <c r="BW2159" s="3"/>
      <c r="BX2159" s="3"/>
      <c r="BY2159" s="3"/>
      <c r="BZ2159" s="3"/>
      <c r="CA2159" s="3"/>
      <c r="CB2159" s="3"/>
      <c r="CC2159" s="3"/>
      <c r="CD2159" s="3"/>
      <c r="CE2159" s="3"/>
      <c r="CF2159" s="3"/>
      <c r="CG2159" s="3"/>
      <c r="CH2159" s="3"/>
      <c r="CI2159" s="3"/>
      <c r="CJ2159" s="3"/>
      <c r="CK2159" s="3"/>
      <c r="CL2159" s="3"/>
      <c r="CM2159" s="3"/>
      <c r="CN2159" s="3"/>
      <c r="CO2159" s="3"/>
      <c r="CP2159" s="3"/>
      <c r="CQ2159" s="3"/>
      <c r="CR2159" s="3"/>
      <c r="CS2159" s="3"/>
      <c r="CT2159" s="3"/>
      <c r="CU2159" s="3"/>
      <c r="CV2159" s="3"/>
      <c r="CW2159" s="3"/>
      <c r="CX2159" s="3"/>
      <c r="CY2159" s="3"/>
      <c r="CZ2159" s="3"/>
      <c r="DA2159" s="3"/>
      <c r="DB2159" s="3"/>
      <c r="DC2159" s="3"/>
      <c r="DD2159" s="3"/>
      <c r="DE2159" s="3"/>
      <c r="DF2159" s="3"/>
      <c r="DG2159" s="3"/>
      <c r="DH2159" s="3"/>
      <c r="DI2159" s="3"/>
      <c r="DJ2159" s="3"/>
      <c r="DK2159" s="3"/>
    </row>
    <row r="2160" spans="1:115" ht="38.25">
      <c r="A2160" s="29">
        <v>184</v>
      </c>
      <c r="B2160" s="29"/>
      <c r="C2160" s="424" t="s">
        <v>8207</v>
      </c>
      <c r="D2160" s="29" t="s">
        <v>2550</v>
      </c>
      <c r="E2160" s="424" t="s">
        <v>8793</v>
      </c>
      <c r="F2160" s="324" t="s">
        <v>8794</v>
      </c>
      <c r="G2160" s="424" t="s">
        <v>8014</v>
      </c>
      <c r="H2160" s="425">
        <v>1477</v>
      </c>
      <c r="I2160" s="29">
        <v>0</v>
      </c>
      <c r="J2160" s="29">
        <v>0</v>
      </c>
      <c r="K2160" s="56" t="s">
        <v>8437</v>
      </c>
      <c r="L2160" s="4" t="s">
        <v>8454</v>
      </c>
      <c r="M2160" s="424" t="s">
        <v>8553</v>
      </c>
      <c r="N2160" s="419"/>
      <c r="O2160" s="372"/>
      <c r="P2160" s="372"/>
      <c r="Q2160" s="372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S2160" s="3"/>
      <c r="BT2160" s="3"/>
      <c r="BU2160" s="3"/>
      <c r="BV2160" s="3"/>
      <c r="BW2160" s="3"/>
      <c r="BX2160" s="3"/>
      <c r="BY2160" s="3"/>
      <c r="BZ2160" s="3"/>
      <c r="CA2160" s="3"/>
      <c r="CB2160" s="3"/>
      <c r="CC2160" s="3"/>
      <c r="CD2160" s="3"/>
      <c r="CE2160" s="3"/>
      <c r="CF2160" s="3"/>
      <c r="CG2160" s="3"/>
      <c r="CH2160" s="3"/>
      <c r="CI2160" s="3"/>
      <c r="CJ2160" s="3"/>
      <c r="CK2160" s="3"/>
      <c r="CL2160" s="3"/>
      <c r="CM2160" s="3"/>
      <c r="CN2160" s="3"/>
      <c r="CO2160" s="3"/>
      <c r="CP2160" s="3"/>
      <c r="CQ2160" s="3"/>
      <c r="CR2160" s="3"/>
      <c r="CS2160" s="3"/>
      <c r="CT2160" s="3"/>
      <c r="CU2160" s="3"/>
      <c r="CV2160" s="3"/>
      <c r="CW2160" s="3"/>
      <c r="CX2160" s="3"/>
      <c r="CY2160" s="3"/>
      <c r="CZ2160" s="3"/>
      <c r="DA2160" s="3"/>
      <c r="DB2160" s="3"/>
      <c r="DC2160" s="3"/>
      <c r="DD2160" s="3"/>
      <c r="DE2160" s="3"/>
      <c r="DF2160" s="3"/>
      <c r="DG2160" s="3"/>
      <c r="DH2160" s="3"/>
      <c r="DI2160" s="3"/>
      <c r="DJ2160" s="3"/>
      <c r="DK2160" s="3"/>
    </row>
    <row r="2161" spans="1:115" ht="38.25">
      <c r="A2161" s="29">
        <v>185</v>
      </c>
      <c r="B2161" s="29"/>
      <c r="C2161" s="424" t="s">
        <v>8795</v>
      </c>
      <c r="D2161" s="29" t="s">
        <v>2550</v>
      </c>
      <c r="E2161" s="424" t="s">
        <v>8796</v>
      </c>
      <c r="F2161" s="324" t="s">
        <v>8797</v>
      </c>
      <c r="G2161" s="424" t="s">
        <v>8014</v>
      </c>
      <c r="H2161" s="425">
        <v>2701</v>
      </c>
      <c r="I2161" s="29">
        <v>0</v>
      </c>
      <c r="J2161" s="29">
        <v>0</v>
      </c>
      <c r="K2161" s="56">
        <v>42622</v>
      </c>
      <c r="L2161" s="4" t="s">
        <v>8798</v>
      </c>
      <c r="M2161" s="424" t="s">
        <v>8553</v>
      </c>
      <c r="N2161" s="419"/>
      <c r="O2161" s="372"/>
      <c r="P2161" s="372"/>
      <c r="Q2161" s="372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S2161" s="3"/>
      <c r="BT2161" s="3"/>
      <c r="BU2161" s="3"/>
      <c r="BV2161" s="3"/>
      <c r="BW2161" s="3"/>
      <c r="BX2161" s="3"/>
      <c r="BY2161" s="3"/>
      <c r="BZ2161" s="3"/>
      <c r="CA2161" s="3"/>
      <c r="CB2161" s="3"/>
      <c r="CC2161" s="3"/>
      <c r="CD2161" s="3"/>
      <c r="CE2161" s="3"/>
      <c r="CF2161" s="3"/>
      <c r="CG2161" s="3"/>
      <c r="CH2161" s="3"/>
      <c r="CI2161" s="3"/>
      <c r="CJ2161" s="3"/>
      <c r="CK2161" s="3"/>
      <c r="CL2161" s="3"/>
      <c r="CM2161" s="3"/>
      <c r="CN2161" s="3"/>
      <c r="CO2161" s="3"/>
      <c r="CP2161" s="3"/>
      <c r="CQ2161" s="3"/>
      <c r="CR2161" s="3"/>
      <c r="CS2161" s="3"/>
      <c r="CT2161" s="3"/>
      <c r="CU2161" s="3"/>
      <c r="CV2161" s="3"/>
      <c r="CW2161" s="3"/>
      <c r="CX2161" s="3"/>
      <c r="CY2161" s="3"/>
      <c r="CZ2161" s="3"/>
      <c r="DA2161" s="3"/>
      <c r="DB2161" s="3"/>
      <c r="DC2161" s="3"/>
      <c r="DD2161" s="3"/>
      <c r="DE2161" s="3"/>
      <c r="DF2161" s="3"/>
      <c r="DG2161" s="3"/>
      <c r="DH2161" s="3"/>
      <c r="DI2161" s="3"/>
      <c r="DJ2161" s="3"/>
      <c r="DK2161" s="3"/>
    </row>
    <row r="2162" spans="1:115" ht="38.25">
      <c r="A2162" s="29">
        <v>186</v>
      </c>
      <c r="B2162" s="421"/>
      <c r="C2162" s="444" t="s">
        <v>8799</v>
      </c>
      <c r="D2162" s="421" t="s">
        <v>8560</v>
      </c>
      <c r="E2162" s="444" t="s">
        <v>8800</v>
      </c>
      <c r="F2162" s="445" t="s">
        <v>8801</v>
      </c>
      <c r="G2162" s="444" t="s">
        <v>8014</v>
      </c>
      <c r="H2162" s="446">
        <v>200</v>
      </c>
      <c r="I2162" s="421">
        <v>0</v>
      </c>
      <c r="J2162" s="428">
        <v>0</v>
      </c>
      <c r="K2162" s="447">
        <v>43661</v>
      </c>
      <c r="L2162" s="448" t="s">
        <v>8802</v>
      </c>
      <c r="M2162" s="449" t="s">
        <v>8553</v>
      </c>
      <c r="N2162" s="419"/>
      <c r="O2162" s="372"/>
      <c r="P2162" s="372"/>
      <c r="Q2162" s="372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S2162" s="3"/>
      <c r="BT2162" s="3"/>
      <c r="BU2162" s="3"/>
      <c r="BV2162" s="3"/>
      <c r="BW2162" s="3"/>
      <c r="BX2162" s="3"/>
      <c r="BY2162" s="3"/>
      <c r="BZ2162" s="3"/>
      <c r="CA2162" s="3"/>
      <c r="CB2162" s="3"/>
      <c r="CC2162" s="3"/>
      <c r="CD2162" s="3"/>
      <c r="CE2162" s="3"/>
      <c r="CF2162" s="3"/>
      <c r="CG2162" s="3"/>
      <c r="CH2162" s="3"/>
      <c r="CI2162" s="3"/>
      <c r="CJ2162" s="3"/>
      <c r="CK2162" s="3"/>
      <c r="CL2162" s="3"/>
      <c r="CM2162" s="3"/>
      <c r="CN2162" s="3"/>
      <c r="CO2162" s="3"/>
      <c r="CP2162" s="3"/>
      <c r="CQ2162" s="3"/>
      <c r="CR2162" s="3"/>
      <c r="CS2162" s="3"/>
      <c r="CT2162" s="3"/>
      <c r="CU2162" s="3"/>
      <c r="CV2162" s="3"/>
      <c r="CW2162" s="3"/>
      <c r="CX2162" s="3"/>
      <c r="CY2162" s="3"/>
      <c r="CZ2162" s="3"/>
      <c r="DA2162" s="3"/>
      <c r="DB2162" s="3"/>
      <c r="DC2162" s="3"/>
      <c r="DD2162" s="3"/>
      <c r="DE2162" s="3"/>
      <c r="DF2162" s="3"/>
      <c r="DG2162" s="3"/>
      <c r="DH2162" s="3"/>
      <c r="DI2162" s="3"/>
      <c r="DJ2162" s="3"/>
      <c r="DK2162" s="3"/>
    </row>
    <row r="2163" spans="1:115" ht="63.75">
      <c r="A2163" s="29">
        <v>187</v>
      </c>
      <c r="B2163" s="29"/>
      <c r="C2163" s="424" t="s">
        <v>8803</v>
      </c>
      <c r="D2163" s="29" t="s">
        <v>8549</v>
      </c>
      <c r="E2163" s="424" t="s">
        <v>8804</v>
      </c>
      <c r="F2163" s="324" t="s">
        <v>8805</v>
      </c>
      <c r="G2163" s="424" t="s">
        <v>8014</v>
      </c>
      <c r="H2163" s="425">
        <v>113373</v>
      </c>
      <c r="I2163" s="29">
        <v>0</v>
      </c>
      <c r="J2163" s="29">
        <v>0</v>
      </c>
      <c r="K2163" s="56">
        <v>43670</v>
      </c>
      <c r="L2163" s="4" t="s">
        <v>8806</v>
      </c>
      <c r="M2163" s="424" t="s">
        <v>8553</v>
      </c>
      <c r="N2163" s="419"/>
      <c r="O2163" s="372"/>
      <c r="P2163" s="372"/>
      <c r="Q2163" s="372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S2163" s="3"/>
      <c r="BT2163" s="3"/>
      <c r="BU2163" s="3"/>
      <c r="BV2163" s="3"/>
      <c r="BW2163" s="3"/>
      <c r="BX2163" s="3"/>
      <c r="BY2163" s="3"/>
      <c r="BZ2163" s="3"/>
      <c r="CA2163" s="3"/>
      <c r="CB2163" s="3"/>
      <c r="CC2163" s="3"/>
      <c r="CD2163" s="3"/>
      <c r="CE2163" s="3"/>
      <c r="CF2163" s="3"/>
      <c r="CG2163" s="3"/>
      <c r="CH2163" s="3"/>
      <c r="CI2163" s="3"/>
      <c r="CJ2163" s="3"/>
      <c r="CK2163" s="3"/>
      <c r="CL2163" s="3"/>
      <c r="CM2163" s="3"/>
      <c r="CN2163" s="3"/>
      <c r="CO2163" s="3"/>
      <c r="CP2163" s="3"/>
      <c r="CQ2163" s="3"/>
      <c r="CR2163" s="3"/>
      <c r="CS2163" s="3"/>
      <c r="CT2163" s="3"/>
      <c r="CU2163" s="3"/>
      <c r="CV2163" s="3"/>
      <c r="CW2163" s="3"/>
      <c r="CX2163" s="3"/>
      <c r="CY2163" s="3"/>
      <c r="CZ2163" s="3"/>
      <c r="DA2163" s="3"/>
      <c r="DB2163" s="3"/>
      <c r="DC2163" s="3"/>
      <c r="DD2163" s="3"/>
      <c r="DE2163" s="3"/>
      <c r="DF2163" s="3"/>
      <c r="DG2163" s="3"/>
      <c r="DH2163" s="3"/>
      <c r="DI2163" s="3"/>
      <c r="DJ2163" s="3"/>
      <c r="DK2163" s="3"/>
    </row>
    <row r="2164" spans="1:115" ht="63.75">
      <c r="A2164" s="29">
        <v>188</v>
      </c>
      <c r="B2164" s="29"/>
      <c r="C2164" s="424" t="s">
        <v>8807</v>
      </c>
      <c r="D2164" s="29" t="s">
        <v>2550</v>
      </c>
      <c r="E2164" s="424" t="s">
        <v>8808</v>
      </c>
      <c r="F2164" s="324" t="s">
        <v>8809</v>
      </c>
      <c r="G2164" s="424" t="s">
        <v>8014</v>
      </c>
      <c r="H2164" s="436">
        <v>169960</v>
      </c>
      <c r="I2164" s="29">
        <v>0</v>
      </c>
      <c r="J2164" s="423">
        <v>0</v>
      </c>
      <c r="K2164" s="56">
        <v>43778</v>
      </c>
      <c r="L2164" s="4" t="s">
        <v>8810</v>
      </c>
      <c r="M2164" s="426" t="s">
        <v>8553</v>
      </c>
      <c r="N2164" s="419"/>
      <c r="O2164" s="372"/>
      <c r="P2164" s="372"/>
      <c r="Q2164" s="372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S2164" s="3"/>
      <c r="BT2164" s="3"/>
      <c r="BU2164" s="3"/>
      <c r="BV2164" s="3"/>
      <c r="BW2164" s="3"/>
      <c r="BX2164" s="3"/>
      <c r="BY2164" s="3"/>
      <c r="BZ2164" s="3"/>
      <c r="CA2164" s="3"/>
      <c r="CB2164" s="3"/>
      <c r="CC2164" s="3"/>
      <c r="CD2164" s="3"/>
      <c r="CE2164" s="3"/>
      <c r="CF2164" s="3"/>
      <c r="CG2164" s="3"/>
      <c r="CH2164" s="3"/>
      <c r="CI2164" s="3"/>
      <c r="CJ2164" s="3"/>
      <c r="CK2164" s="3"/>
      <c r="CL2164" s="3"/>
      <c r="CM2164" s="3"/>
      <c r="CN2164" s="3"/>
      <c r="CO2164" s="3"/>
      <c r="CP2164" s="3"/>
      <c r="CQ2164" s="3"/>
      <c r="CR2164" s="3"/>
      <c r="CS2164" s="3"/>
      <c r="CT2164" s="3"/>
      <c r="CU2164" s="3"/>
      <c r="CV2164" s="3"/>
      <c r="CW2164" s="3"/>
      <c r="CX2164" s="3"/>
      <c r="CY2164" s="3"/>
      <c r="CZ2164" s="3"/>
      <c r="DA2164" s="3"/>
      <c r="DB2164" s="3"/>
      <c r="DC2164" s="3"/>
      <c r="DD2164" s="3"/>
      <c r="DE2164" s="3"/>
      <c r="DF2164" s="3"/>
      <c r="DG2164" s="3"/>
      <c r="DH2164" s="3"/>
      <c r="DI2164" s="3"/>
      <c r="DJ2164" s="3"/>
      <c r="DK2164" s="3"/>
    </row>
    <row r="2165" spans="1:115" ht="38.25">
      <c r="A2165" s="29">
        <v>189</v>
      </c>
      <c r="B2165" s="29"/>
      <c r="C2165" s="424" t="s">
        <v>2889</v>
      </c>
      <c r="D2165" s="29" t="s">
        <v>2550</v>
      </c>
      <c r="E2165" s="424" t="s">
        <v>8811</v>
      </c>
      <c r="F2165" s="424" t="s">
        <v>8812</v>
      </c>
      <c r="G2165" s="424" t="s">
        <v>8014</v>
      </c>
      <c r="H2165" s="436">
        <v>300</v>
      </c>
      <c r="I2165" s="29">
        <v>0</v>
      </c>
      <c r="J2165" s="423">
        <v>0</v>
      </c>
      <c r="K2165" s="56">
        <v>43778</v>
      </c>
      <c r="L2165" s="4" t="s">
        <v>8813</v>
      </c>
      <c r="M2165" s="426" t="s">
        <v>8553</v>
      </c>
      <c r="N2165" s="419"/>
      <c r="O2165" s="372"/>
      <c r="P2165" s="372"/>
      <c r="Q2165" s="372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S2165" s="3"/>
      <c r="BT2165" s="3"/>
      <c r="BU2165" s="3"/>
      <c r="BV2165" s="3"/>
      <c r="BW2165" s="3"/>
      <c r="BX2165" s="3"/>
      <c r="BY2165" s="3"/>
      <c r="BZ2165" s="3"/>
      <c r="CA2165" s="3"/>
      <c r="CB2165" s="3"/>
      <c r="CC2165" s="3"/>
      <c r="CD2165" s="3"/>
      <c r="CE2165" s="3"/>
      <c r="CF2165" s="3"/>
      <c r="CG2165" s="3"/>
      <c r="CH2165" s="3"/>
      <c r="CI2165" s="3"/>
      <c r="CJ2165" s="3"/>
      <c r="CK2165" s="3"/>
      <c r="CL2165" s="3"/>
      <c r="CM2165" s="3"/>
      <c r="CN2165" s="3"/>
      <c r="CO2165" s="3"/>
      <c r="CP2165" s="3"/>
      <c r="CQ2165" s="3"/>
      <c r="CR2165" s="3"/>
      <c r="CS2165" s="3"/>
      <c r="CT2165" s="3"/>
      <c r="CU2165" s="3"/>
      <c r="CV2165" s="3"/>
      <c r="CW2165" s="3"/>
      <c r="CX2165" s="3"/>
      <c r="CY2165" s="3"/>
      <c r="CZ2165" s="3"/>
      <c r="DA2165" s="3"/>
      <c r="DB2165" s="3"/>
      <c r="DC2165" s="3"/>
      <c r="DD2165" s="3"/>
      <c r="DE2165" s="3"/>
      <c r="DF2165" s="3"/>
      <c r="DG2165" s="3"/>
      <c r="DH2165" s="3"/>
      <c r="DI2165" s="3"/>
      <c r="DJ2165" s="3"/>
      <c r="DK2165" s="3"/>
    </row>
    <row r="2166" spans="1:115" ht="38.25">
      <c r="A2166" s="29">
        <v>190</v>
      </c>
      <c r="B2166" s="29"/>
      <c r="C2166" s="424" t="s">
        <v>8814</v>
      </c>
      <c r="D2166" s="29" t="s">
        <v>2550</v>
      </c>
      <c r="E2166" s="424" t="s">
        <v>8815</v>
      </c>
      <c r="F2166" s="324" t="s">
        <v>8816</v>
      </c>
      <c r="G2166" s="424" t="s">
        <v>8014</v>
      </c>
      <c r="H2166" s="436">
        <v>3200</v>
      </c>
      <c r="I2166" s="29">
        <v>0</v>
      </c>
      <c r="J2166" s="423">
        <v>0</v>
      </c>
      <c r="K2166" s="56">
        <v>43778</v>
      </c>
      <c r="L2166" s="4" t="s">
        <v>8817</v>
      </c>
      <c r="M2166" s="426" t="s">
        <v>8553</v>
      </c>
      <c r="N2166" s="419"/>
      <c r="O2166" s="372"/>
      <c r="P2166" s="372"/>
      <c r="Q2166" s="372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S2166" s="3"/>
      <c r="BT2166" s="3"/>
      <c r="BU2166" s="3"/>
      <c r="BV2166" s="3"/>
      <c r="BW2166" s="3"/>
      <c r="BX2166" s="3"/>
      <c r="BY2166" s="3"/>
      <c r="BZ2166" s="3"/>
      <c r="CA2166" s="3"/>
      <c r="CB2166" s="3"/>
      <c r="CC2166" s="3"/>
      <c r="CD2166" s="3"/>
      <c r="CE2166" s="3"/>
      <c r="CF2166" s="3"/>
      <c r="CG2166" s="3"/>
      <c r="CH2166" s="3"/>
      <c r="CI2166" s="3"/>
      <c r="CJ2166" s="3"/>
      <c r="CK2166" s="3"/>
      <c r="CL2166" s="3"/>
      <c r="CM2166" s="3"/>
      <c r="CN2166" s="3"/>
      <c r="CO2166" s="3"/>
      <c r="CP2166" s="3"/>
      <c r="CQ2166" s="3"/>
      <c r="CR2166" s="3"/>
      <c r="CS2166" s="3"/>
      <c r="CT2166" s="3"/>
      <c r="CU2166" s="3"/>
      <c r="CV2166" s="3"/>
      <c r="CW2166" s="3"/>
      <c r="CX2166" s="3"/>
      <c r="CY2166" s="3"/>
      <c r="CZ2166" s="3"/>
      <c r="DA2166" s="3"/>
      <c r="DB2166" s="3"/>
      <c r="DC2166" s="3"/>
      <c r="DD2166" s="3"/>
      <c r="DE2166" s="3"/>
      <c r="DF2166" s="3"/>
      <c r="DG2166" s="3"/>
      <c r="DH2166" s="3"/>
      <c r="DI2166" s="3"/>
      <c r="DJ2166" s="3"/>
      <c r="DK2166" s="3"/>
    </row>
    <row r="2167" spans="1:115" ht="38.25">
      <c r="A2167" s="29">
        <v>191</v>
      </c>
      <c r="B2167" s="29"/>
      <c r="C2167" s="424" t="s">
        <v>8818</v>
      </c>
      <c r="D2167" s="29" t="s">
        <v>2550</v>
      </c>
      <c r="E2167" s="424" t="s">
        <v>8819</v>
      </c>
      <c r="F2167" s="324" t="s">
        <v>8820</v>
      </c>
      <c r="G2167" s="424" t="s">
        <v>8014</v>
      </c>
      <c r="H2167" s="436">
        <v>200</v>
      </c>
      <c r="I2167" s="29">
        <v>0</v>
      </c>
      <c r="J2167" s="423">
        <v>0</v>
      </c>
      <c r="K2167" s="56">
        <v>43778</v>
      </c>
      <c r="L2167" s="4" t="s">
        <v>8821</v>
      </c>
      <c r="M2167" s="426" t="s">
        <v>8553</v>
      </c>
      <c r="N2167" s="419"/>
      <c r="O2167" s="372"/>
      <c r="P2167" s="372"/>
      <c r="Q2167" s="372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S2167" s="3"/>
      <c r="BT2167" s="3"/>
      <c r="BU2167" s="3"/>
      <c r="BV2167" s="3"/>
      <c r="BW2167" s="3"/>
      <c r="BX2167" s="3"/>
      <c r="BY2167" s="3"/>
      <c r="BZ2167" s="3"/>
      <c r="CA2167" s="3"/>
      <c r="CB2167" s="3"/>
      <c r="CC2167" s="3"/>
      <c r="CD2167" s="3"/>
      <c r="CE2167" s="3"/>
      <c r="CF2167" s="3"/>
      <c r="CG2167" s="3"/>
      <c r="CH2167" s="3"/>
      <c r="CI2167" s="3"/>
      <c r="CJ2167" s="3"/>
      <c r="CK2167" s="3"/>
      <c r="CL2167" s="3"/>
      <c r="CM2167" s="3"/>
      <c r="CN2167" s="3"/>
      <c r="CO2167" s="3"/>
      <c r="CP2167" s="3"/>
      <c r="CQ2167" s="3"/>
      <c r="CR2167" s="3"/>
      <c r="CS2167" s="3"/>
      <c r="CT2167" s="3"/>
      <c r="CU2167" s="3"/>
      <c r="CV2167" s="3"/>
      <c r="CW2167" s="3"/>
      <c r="CX2167" s="3"/>
      <c r="CY2167" s="3"/>
      <c r="CZ2167" s="3"/>
      <c r="DA2167" s="3"/>
      <c r="DB2167" s="3"/>
      <c r="DC2167" s="3"/>
      <c r="DD2167" s="3"/>
      <c r="DE2167" s="3"/>
      <c r="DF2167" s="3"/>
      <c r="DG2167" s="3"/>
      <c r="DH2167" s="3"/>
      <c r="DI2167" s="3"/>
      <c r="DJ2167" s="3"/>
      <c r="DK2167" s="3"/>
    </row>
    <row r="2168" spans="1:115" ht="63.75">
      <c r="A2168" s="29">
        <v>192</v>
      </c>
      <c r="B2168" s="29"/>
      <c r="C2168" s="424" t="s">
        <v>8822</v>
      </c>
      <c r="D2168" s="29" t="s">
        <v>8569</v>
      </c>
      <c r="E2168" s="424" t="s">
        <v>8823</v>
      </c>
      <c r="F2168" s="324" t="s">
        <v>8824</v>
      </c>
      <c r="G2168" s="424" t="s">
        <v>8014</v>
      </c>
      <c r="H2168" s="436">
        <v>200</v>
      </c>
      <c r="I2168" s="29">
        <v>0</v>
      </c>
      <c r="J2168" s="423">
        <v>0</v>
      </c>
      <c r="K2168" s="56">
        <v>43747</v>
      </c>
      <c r="L2168" s="4" t="s">
        <v>8825</v>
      </c>
      <c r="M2168" s="426" t="s">
        <v>8553</v>
      </c>
      <c r="N2168" s="419"/>
      <c r="O2168" s="372"/>
      <c r="P2168" s="372"/>
      <c r="Q2168" s="372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S2168" s="3"/>
      <c r="BT2168" s="3"/>
      <c r="BU2168" s="3"/>
      <c r="BV2168" s="3"/>
      <c r="BW2168" s="3"/>
      <c r="BX2168" s="3"/>
      <c r="BY2168" s="3"/>
      <c r="BZ2168" s="3"/>
      <c r="CA2168" s="3"/>
      <c r="CB2168" s="3"/>
      <c r="CC2168" s="3"/>
      <c r="CD2168" s="3"/>
      <c r="CE2168" s="3"/>
      <c r="CF2168" s="3"/>
      <c r="CG2168" s="3"/>
      <c r="CH2168" s="3"/>
      <c r="CI2168" s="3"/>
      <c r="CJ2168" s="3"/>
      <c r="CK2168" s="3"/>
      <c r="CL2168" s="3"/>
      <c r="CM2168" s="3"/>
      <c r="CN2168" s="3"/>
      <c r="CO2168" s="3"/>
      <c r="CP2168" s="3"/>
      <c r="CQ2168" s="3"/>
      <c r="CR2168" s="3"/>
      <c r="CS2168" s="3"/>
      <c r="CT2168" s="3"/>
      <c r="CU2168" s="3"/>
      <c r="CV2168" s="3"/>
      <c r="CW2168" s="3"/>
      <c r="CX2168" s="3"/>
      <c r="CY2168" s="3"/>
      <c r="CZ2168" s="3"/>
      <c r="DA2168" s="3"/>
      <c r="DB2168" s="3"/>
      <c r="DC2168" s="3"/>
      <c r="DD2168" s="3"/>
      <c r="DE2168" s="3"/>
      <c r="DF2168" s="3"/>
      <c r="DG2168" s="3"/>
      <c r="DH2168" s="3"/>
      <c r="DI2168" s="3"/>
      <c r="DJ2168" s="3"/>
      <c r="DK2168" s="3"/>
    </row>
    <row r="2169" spans="1:115" ht="38.25">
      <c r="A2169" s="29">
        <v>193</v>
      </c>
      <c r="B2169" s="29"/>
      <c r="C2169" s="424" t="s">
        <v>8826</v>
      </c>
      <c r="D2169" s="29" t="s">
        <v>8827</v>
      </c>
      <c r="E2169" s="424" t="s">
        <v>8828</v>
      </c>
      <c r="F2169" s="324" t="s">
        <v>8829</v>
      </c>
      <c r="G2169" s="424" t="s">
        <v>8014</v>
      </c>
      <c r="H2169" s="436">
        <v>2500</v>
      </c>
      <c r="I2169" s="29">
        <v>0</v>
      </c>
      <c r="J2169" s="423">
        <v>0</v>
      </c>
      <c r="K2169" s="56">
        <v>43747</v>
      </c>
      <c r="L2169" s="4" t="s">
        <v>8830</v>
      </c>
      <c r="M2169" s="426" t="s">
        <v>8553</v>
      </c>
      <c r="N2169" s="419"/>
      <c r="O2169" s="372"/>
      <c r="P2169" s="372"/>
      <c r="Q2169" s="372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S2169" s="3"/>
      <c r="BT2169" s="3"/>
      <c r="BU2169" s="3"/>
      <c r="BV2169" s="3"/>
      <c r="BW2169" s="3"/>
      <c r="BX2169" s="3"/>
      <c r="BY2169" s="3"/>
      <c r="BZ2169" s="3"/>
      <c r="CA2169" s="3"/>
      <c r="CB2169" s="3"/>
      <c r="CC2169" s="3"/>
      <c r="CD2169" s="3"/>
      <c r="CE2169" s="3"/>
      <c r="CF2169" s="3"/>
      <c r="CG2169" s="3"/>
      <c r="CH2169" s="3"/>
      <c r="CI2169" s="3"/>
      <c r="CJ2169" s="3"/>
      <c r="CK2169" s="3"/>
      <c r="CL2169" s="3"/>
      <c r="CM2169" s="3"/>
      <c r="CN2169" s="3"/>
      <c r="CO2169" s="3"/>
      <c r="CP2169" s="3"/>
      <c r="CQ2169" s="3"/>
      <c r="CR2169" s="3"/>
      <c r="CS2169" s="3"/>
      <c r="CT2169" s="3"/>
      <c r="CU2169" s="3"/>
      <c r="CV2169" s="3"/>
      <c r="CW2169" s="3"/>
      <c r="CX2169" s="3"/>
      <c r="CY2169" s="3"/>
      <c r="CZ2169" s="3"/>
      <c r="DA2169" s="3"/>
      <c r="DB2169" s="3"/>
      <c r="DC2169" s="3"/>
      <c r="DD2169" s="3"/>
      <c r="DE2169" s="3"/>
      <c r="DF2169" s="3"/>
      <c r="DG2169" s="3"/>
      <c r="DH2169" s="3"/>
      <c r="DI2169" s="3"/>
      <c r="DJ2169" s="3"/>
      <c r="DK2169" s="3"/>
    </row>
    <row r="2170" spans="1:115" ht="38.25">
      <c r="A2170" s="29">
        <v>194</v>
      </c>
      <c r="B2170" s="29"/>
      <c r="C2170" s="424" t="s">
        <v>8831</v>
      </c>
      <c r="D2170" s="29" t="s">
        <v>8028</v>
      </c>
      <c r="E2170" s="424" t="s">
        <v>8832</v>
      </c>
      <c r="F2170" s="324" t="s">
        <v>8833</v>
      </c>
      <c r="G2170" s="424" t="s">
        <v>8014</v>
      </c>
      <c r="H2170" s="436">
        <v>617</v>
      </c>
      <c r="I2170" s="29">
        <v>0</v>
      </c>
      <c r="J2170" s="423">
        <v>0</v>
      </c>
      <c r="K2170" s="56">
        <v>43594</v>
      </c>
      <c r="L2170" s="4" t="s">
        <v>8834</v>
      </c>
      <c r="M2170" s="426" t="s">
        <v>8553</v>
      </c>
      <c r="N2170" s="419"/>
      <c r="O2170" s="372"/>
      <c r="P2170" s="372"/>
      <c r="Q2170" s="372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S2170" s="3"/>
      <c r="BT2170" s="3"/>
      <c r="BU2170" s="3"/>
      <c r="BV2170" s="3"/>
      <c r="BW2170" s="3"/>
      <c r="BX2170" s="3"/>
      <c r="BY2170" s="3"/>
      <c r="BZ2170" s="3"/>
      <c r="CA2170" s="3"/>
      <c r="CB2170" s="3"/>
      <c r="CC2170" s="3"/>
      <c r="CD2170" s="3"/>
      <c r="CE2170" s="3"/>
      <c r="CF2170" s="3"/>
      <c r="CG2170" s="3"/>
      <c r="CH2170" s="3"/>
      <c r="CI2170" s="3"/>
      <c r="CJ2170" s="3"/>
      <c r="CK2170" s="3"/>
      <c r="CL2170" s="3"/>
      <c r="CM2170" s="3"/>
      <c r="CN2170" s="3"/>
      <c r="CO2170" s="3"/>
      <c r="CP2170" s="3"/>
      <c r="CQ2170" s="3"/>
      <c r="CR2170" s="3"/>
      <c r="CS2170" s="3"/>
      <c r="CT2170" s="3"/>
      <c r="CU2170" s="3"/>
      <c r="CV2170" s="3"/>
      <c r="CW2170" s="3"/>
      <c r="CX2170" s="3"/>
      <c r="CY2170" s="3"/>
      <c r="CZ2170" s="3"/>
      <c r="DA2170" s="3"/>
      <c r="DB2170" s="3"/>
      <c r="DC2170" s="3"/>
      <c r="DD2170" s="3"/>
      <c r="DE2170" s="3"/>
      <c r="DF2170" s="3"/>
      <c r="DG2170" s="3"/>
      <c r="DH2170" s="3"/>
      <c r="DI2170" s="3"/>
      <c r="DJ2170" s="3"/>
      <c r="DK2170" s="3"/>
    </row>
    <row r="2171" spans="1:115" ht="38.25">
      <c r="A2171" s="29">
        <v>195</v>
      </c>
      <c r="B2171" s="29"/>
      <c r="C2171" s="424" t="s">
        <v>8835</v>
      </c>
      <c r="D2171" s="29" t="s">
        <v>8569</v>
      </c>
      <c r="E2171" s="424" t="s">
        <v>8836</v>
      </c>
      <c r="F2171" s="324" t="s">
        <v>8837</v>
      </c>
      <c r="G2171" s="424" t="s">
        <v>8014</v>
      </c>
      <c r="H2171" s="436">
        <v>3200</v>
      </c>
      <c r="I2171" s="29">
        <v>0</v>
      </c>
      <c r="J2171" s="423">
        <v>0</v>
      </c>
      <c r="K2171" s="56" t="s">
        <v>8256</v>
      </c>
      <c r="L2171" s="4" t="s">
        <v>8838</v>
      </c>
      <c r="M2171" s="426" t="s">
        <v>8553</v>
      </c>
      <c r="N2171" s="419"/>
      <c r="O2171" s="372"/>
      <c r="P2171" s="372"/>
      <c r="Q2171" s="372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S2171" s="3"/>
      <c r="BT2171" s="3"/>
      <c r="BU2171" s="3"/>
      <c r="BV2171" s="3"/>
      <c r="BW2171" s="3"/>
      <c r="BX2171" s="3"/>
      <c r="BY2171" s="3"/>
      <c r="BZ2171" s="3"/>
      <c r="CA2171" s="3"/>
      <c r="CB2171" s="3"/>
      <c r="CC2171" s="3"/>
      <c r="CD2171" s="3"/>
      <c r="CE2171" s="3"/>
      <c r="CF2171" s="3"/>
      <c r="CG2171" s="3"/>
      <c r="CH2171" s="3"/>
      <c r="CI2171" s="3"/>
      <c r="CJ2171" s="3"/>
      <c r="CK2171" s="3"/>
      <c r="CL2171" s="3"/>
      <c r="CM2171" s="3"/>
      <c r="CN2171" s="3"/>
      <c r="CO2171" s="3"/>
      <c r="CP2171" s="3"/>
      <c r="CQ2171" s="3"/>
      <c r="CR2171" s="3"/>
      <c r="CS2171" s="3"/>
      <c r="CT2171" s="3"/>
      <c r="CU2171" s="3"/>
      <c r="CV2171" s="3"/>
      <c r="CW2171" s="3"/>
      <c r="CX2171" s="3"/>
      <c r="CY2171" s="3"/>
      <c r="CZ2171" s="3"/>
      <c r="DA2171" s="3"/>
      <c r="DB2171" s="3"/>
      <c r="DC2171" s="3"/>
      <c r="DD2171" s="3"/>
      <c r="DE2171" s="3"/>
      <c r="DF2171" s="3"/>
      <c r="DG2171" s="3"/>
      <c r="DH2171" s="3"/>
      <c r="DI2171" s="3"/>
      <c r="DJ2171" s="3"/>
      <c r="DK2171" s="3"/>
    </row>
    <row r="2172" spans="1:115" ht="38.25">
      <c r="A2172" s="29">
        <v>196</v>
      </c>
      <c r="B2172" s="29"/>
      <c r="C2172" s="424" t="s">
        <v>8839</v>
      </c>
      <c r="D2172" s="29" t="s">
        <v>8569</v>
      </c>
      <c r="E2172" s="424" t="s">
        <v>8836</v>
      </c>
      <c r="F2172" s="324" t="s">
        <v>8840</v>
      </c>
      <c r="G2172" s="424" t="s">
        <v>8014</v>
      </c>
      <c r="H2172" s="436">
        <v>3000</v>
      </c>
      <c r="I2172" s="29">
        <v>0</v>
      </c>
      <c r="J2172" s="423">
        <v>0</v>
      </c>
      <c r="K2172" s="56" t="s">
        <v>8256</v>
      </c>
      <c r="L2172" s="4" t="s">
        <v>8841</v>
      </c>
      <c r="M2172" s="426" t="s">
        <v>8553</v>
      </c>
      <c r="N2172" s="419"/>
      <c r="O2172" s="372"/>
      <c r="P2172" s="372"/>
      <c r="Q2172" s="372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S2172" s="3"/>
      <c r="BT2172" s="3"/>
      <c r="BU2172" s="3"/>
      <c r="BV2172" s="3"/>
      <c r="BW2172" s="3"/>
      <c r="BX2172" s="3"/>
      <c r="BY2172" s="3"/>
      <c r="BZ2172" s="3"/>
      <c r="CA2172" s="3"/>
      <c r="CB2172" s="3"/>
      <c r="CC2172" s="3"/>
      <c r="CD2172" s="3"/>
      <c r="CE2172" s="3"/>
      <c r="CF2172" s="3"/>
      <c r="CG2172" s="3"/>
      <c r="CH2172" s="3"/>
      <c r="CI2172" s="3"/>
      <c r="CJ2172" s="3"/>
      <c r="CK2172" s="3"/>
      <c r="CL2172" s="3"/>
      <c r="CM2172" s="3"/>
      <c r="CN2172" s="3"/>
      <c r="CO2172" s="3"/>
      <c r="CP2172" s="3"/>
      <c r="CQ2172" s="3"/>
      <c r="CR2172" s="3"/>
      <c r="CS2172" s="3"/>
      <c r="CT2172" s="3"/>
      <c r="CU2172" s="3"/>
      <c r="CV2172" s="3"/>
      <c r="CW2172" s="3"/>
      <c r="CX2172" s="3"/>
      <c r="CY2172" s="3"/>
      <c r="CZ2172" s="3"/>
      <c r="DA2172" s="3"/>
      <c r="DB2172" s="3"/>
      <c r="DC2172" s="3"/>
      <c r="DD2172" s="3"/>
      <c r="DE2172" s="3"/>
      <c r="DF2172" s="3"/>
      <c r="DG2172" s="3"/>
      <c r="DH2172" s="3"/>
      <c r="DI2172" s="3"/>
      <c r="DJ2172" s="3"/>
      <c r="DK2172" s="3"/>
    </row>
    <row r="2173" spans="1:115" ht="38.25">
      <c r="A2173" s="29">
        <v>197</v>
      </c>
      <c r="B2173" s="29"/>
      <c r="C2173" s="424" t="s">
        <v>8842</v>
      </c>
      <c r="D2173" s="450" t="s">
        <v>8843</v>
      </c>
      <c r="E2173" s="424" t="s">
        <v>8844</v>
      </c>
      <c r="F2173" s="324" t="s">
        <v>8845</v>
      </c>
      <c r="G2173" s="424" t="s">
        <v>8014</v>
      </c>
      <c r="H2173" s="425">
        <v>2820</v>
      </c>
      <c r="I2173" s="29">
        <v>0</v>
      </c>
      <c r="J2173" s="29">
        <v>0</v>
      </c>
      <c r="K2173" s="29" t="s">
        <v>8473</v>
      </c>
      <c r="L2173" s="4" t="s">
        <v>8846</v>
      </c>
      <c r="M2173" s="424" t="s">
        <v>8847</v>
      </c>
      <c r="N2173" s="419"/>
      <c r="O2173" s="372"/>
      <c r="P2173" s="372"/>
      <c r="Q2173" s="372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S2173" s="3"/>
      <c r="BT2173" s="3"/>
      <c r="BU2173" s="3"/>
      <c r="BV2173" s="3"/>
      <c r="BW2173" s="3"/>
      <c r="BX2173" s="3"/>
      <c r="BY2173" s="3"/>
      <c r="BZ2173" s="3"/>
      <c r="CA2173" s="3"/>
      <c r="CB2173" s="3"/>
      <c r="CC2173" s="3"/>
      <c r="CD2173" s="3"/>
      <c r="CE2173" s="3"/>
      <c r="CF2173" s="3"/>
      <c r="CG2173" s="3"/>
      <c r="CH2173" s="3"/>
      <c r="CI2173" s="3"/>
      <c r="CJ2173" s="3"/>
      <c r="CK2173" s="3"/>
      <c r="CL2173" s="3"/>
      <c r="CM2173" s="3"/>
      <c r="CN2173" s="3"/>
      <c r="CO2173" s="3"/>
      <c r="CP2173" s="3"/>
      <c r="CQ2173" s="3"/>
      <c r="CR2173" s="3"/>
      <c r="CS2173" s="3"/>
      <c r="CT2173" s="3"/>
      <c r="CU2173" s="3"/>
      <c r="CV2173" s="3"/>
      <c r="CW2173" s="3"/>
      <c r="CX2173" s="3"/>
      <c r="CY2173" s="3"/>
      <c r="CZ2173" s="3"/>
      <c r="DA2173" s="3"/>
      <c r="DB2173" s="3"/>
      <c r="DC2173" s="3"/>
      <c r="DD2173" s="3"/>
      <c r="DE2173" s="3"/>
      <c r="DF2173" s="3"/>
      <c r="DG2173" s="3"/>
      <c r="DH2173" s="3"/>
      <c r="DI2173" s="3"/>
      <c r="DJ2173" s="3"/>
      <c r="DK2173" s="3"/>
    </row>
    <row r="2174" spans="1:115" ht="38.25">
      <c r="A2174" s="29">
        <v>198</v>
      </c>
      <c r="B2174" s="29"/>
      <c r="C2174" s="424" t="s">
        <v>8848</v>
      </c>
      <c r="D2174" s="450" t="s">
        <v>8849</v>
      </c>
      <c r="E2174" s="424" t="s">
        <v>8850</v>
      </c>
      <c r="F2174" s="324" t="s">
        <v>8851</v>
      </c>
      <c r="G2174" s="424" t="s">
        <v>8014</v>
      </c>
      <c r="H2174" s="425">
        <v>4800</v>
      </c>
      <c r="I2174" s="29">
        <v>0</v>
      </c>
      <c r="J2174" s="29">
        <v>0</v>
      </c>
      <c r="K2174" s="29" t="s">
        <v>8852</v>
      </c>
      <c r="L2174" s="4" t="s">
        <v>8853</v>
      </c>
      <c r="M2174" s="424" t="s">
        <v>8847</v>
      </c>
      <c r="N2174" s="419"/>
      <c r="O2174" s="372"/>
      <c r="P2174" s="372"/>
      <c r="Q2174" s="372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S2174" s="3"/>
      <c r="BT2174" s="3"/>
      <c r="BU2174" s="3"/>
      <c r="BV2174" s="3"/>
      <c r="BW2174" s="3"/>
      <c r="BX2174" s="3"/>
      <c r="BY2174" s="3"/>
      <c r="BZ2174" s="3"/>
      <c r="CA2174" s="3"/>
      <c r="CB2174" s="3"/>
      <c r="CC2174" s="3"/>
      <c r="CD2174" s="3"/>
      <c r="CE2174" s="3"/>
      <c r="CF2174" s="3"/>
      <c r="CG2174" s="3"/>
      <c r="CH2174" s="3"/>
      <c r="CI2174" s="3"/>
      <c r="CJ2174" s="3"/>
      <c r="CK2174" s="3"/>
      <c r="CL2174" s="3"/>
      <c r="CM2174" s="3"/>
      <c r="CN2174" s="3"/>
      <c r="CO2174" s="3"/>
      <c r="CP2174" s="3"/>
      <c r="CQ2174" s="3"/>
      <c r="CR2174" s="3"/>
      <c r="CS2174" s="3"/>
      <c r="CT2174" s="3"/>
      <c r="CU2174" s="3"/>
      <c r="CV2174" s="3"/>
      <c r="CW2174" s="3"/>
      <c r="CX2174" s="3"/>
      <c r="CY2174" s="3"/>
      <c r="CZ2174" s="3"/>
      <c r="DA2174" s="3"/>
      <c r="DB2174" s="3"/>
      <c r="DC2174" s="3"/>
      <c r="DD2174" s="3"/>
      <c r="DE2174" s="3"/>
      <c r="DF2174" s="3"/>
      <c r="DG2174" s="3"/>
      <c r="DH2174" s="3"/>
      <c r="DI2174" s="3"/>
      <c r="DJ2174" s="3"/>
      <c r="DK2174" s="3"/>
    </row>
    <row r="2175" spans="1:115" ht="38.25">
      <c r="A2175" s="29">
        <v>199</v>
      </c>
      <c r="B2175" s="29"/>
      <c r="C2175" s="424" t="s">
        <v>8854</v>
      </c>
      <c r="D2175" s="450" t="s">
        <v>8855</v>
      </c>
      <c r="E2175" s="424" t="s">
        <v>8856</v>
      </c>
      <c r="F2175" s="324" t="s">
        <v>8857</v>
      </c>
      <c r="G2175" s="424" t="s">
        <v>8014</v>
      </c>
      <c r="H2175" s="425">
        <v>2000</v>
      </c>
      <c r="I2175" s="29">
        <v>0</v>
      </c>
      <c r="J2175" s="29">
        <v>0</v>
      </c>
      <c r="K2175" s="29" t="s">
        <v>8858</v>
      </c>
      <c r="L2175" s="4" t="s">
        <v>8859</v>
      </c>
      <c r="M2175" s="424" t="s">
        <v>8847</v>
      </c>
      <c r="N2175" s="419"/>
      <c r="O2175" s="372"/>
      <c r="P2175" s="372"/>
      <c r="Q2175" s="372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S2175" s="3"/>
      <c r="BT2175" s="3"/>
      <c r="BU2175" s="3"/>
      <c r="BV2175" s="3"/>
      <c r="BW2175" s="3"/>
      <c r="BX2175" s="3"/>
      <c r="BY2175" s="3"/>
      <c r="BZ2175" s="3"/>
      <c r="CA2175" s="3"/>
      <c r="CB2175" s="3"/>
      <c r="CC2175" s="3"/>
      <c r="CD2175" s="3"/>
      <c r="CE2175" s="3"/>
      <c r="CF2175" s="3"/>
      <c r="CG2175" s="3"/>
      <c r="CH2175" s="3"/>
      <c r="CI2175" s="3"/>
      <c r="CJ2175" s="3"/>
      <c r="CK2175" s="3"/>
      <c r="CL2175" s="3"/>
      <c r="CM2175" s="3"/>
      <c r="CN2175" s="3"/>
      <c r="CO2175" s="3"/>
      <c r="CP2175" s="3"/>
      <c r="CQ2175" s="3"/>
      <c r="CR2175" s="3"/>
      <c r="CS2175" s="3"/>
      <c r="CT2175" s="3"/>
      <c r="CU2175" s="3"/>
      <c r="CV2175" s="3"/>
      <c r="CW2175" s="3"/>
      <c r="CX2175" s="3"/>
      <c r="CY2175" s="3"/>
      <c r="CZ2175" s="3"/>
      <c r="DA2175" s="3"/>
      <c r="DB2175" s="3"/>
      <c r="DC2175" s="3"/>
      <c r="DD2175" s="3"/>
      <c r="DE2175" s="3"/>
      <c r="DF2175" s="3"/>
      <c r="DG2175" s="3"/>
      <c r="DH2175" s="3"/>
      <c r="DI2175" s="3"/>
      <c r="DJ2175" s="3"/>
      <c r="DK2175" s="3"/>
    </row>
    <row r="2176" spans="1:121" s="2" customFormat="1" ht="48" customHeight="1">
      <c r="A2176" s="29">
        <v>200</v>
      </c>
      <c r="B2176" s="29"/>
      <c r="C2176" s="424" t="s">
        <v>8860</v>
      </c>
      <c r="D2176" s="450" t="s">
        <v>8861</v>
      </c>
      <c r="E2176" s="424" t="s">
        <v>8862</v>
      </c>
      <c r="F2176" s="324" t="s">
        <v>8863</v>
      </c>
      <c r="G2176" s="424" t="s">
        <v>8014</v>
      </c>
      <c r="H2176" s="425">
        <v>7860</v>
      </c>
      <c r="I2176" s="29">
        <v>0</v>
      </c>
      <c r="J2176" s="29">
        <v>0</v>
      </c>
      <c r="K2176" s="29" t="s">
        <v>8473</v>
      </c>
      <c r="L2176" s="4" t="s">
        <v>8864</v>
      </c>
      <c r="M2176" s="424" t="s">
        <v>8847</v>
      </c>
      <c r="N2176" s="419"/>
      <c r="O2176" s="372"/>
      <c r="P2176" s="372"/>
      <c r="Q2176" s="372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S2176" s="3"/>
      <c r="BT2176" s="3"/>
      <c r="BU2176" s="3"/>
      <c r="BV2176" s="3"/>
      <c r="BW2176" s="3"/>
      <c r="BX2176" s="3"/>
      <c r="BY2176" s="3"/>
      <c r="BZ2176" s="3"/>
      <c r="CA2176" s="3"/>
      <c r="CB2176" s="3"/>
      <c r="CC2176" s="3"/>
      <c r="CD2176" s="3"/>
      <c r="CE2176" s="3"/>
      <c r="CF2176" s="3"/>
      <c r="CG2176" s="3"/>
      <c r="CH2176" s="3"/>
      <c r="CI2176" s="3"/>
      <c r="CJ2176" s="3"/>
      <c r="CK2176" s="3"/>
      <c r="CL2176" s="3"/>
      <c r="CM2176" s="3"/>
      <c r="CN2176" s="3"/>
      <c r="CO2176" s="3"/>
      <c r="CP2176" s="3"/>
      <c r="CQ2176" s="3"/>
      <c r="CR2176" s="3"/>
      <c r="CS2176" s="3"/>
      <c r="CT2176" s="3"/>
      <c r="CU2176" s="3"/>
      <c r="CV2176" s="3"/>
      <c r="CW2176" s="3"/>
      <c r="CX2176" s="3"/>
      <c r="CY2176" s="3"/>
      <c r="CZ2176" s="3"/>
      <c r="DA2176" s="3"/>
      <c r="DB2176" s="3"/>
      <c r="DC2176" s="3"/>
      <c r="DD2176" s="3"/>
      <c r="DE2176" s="3"/>
      <c r="DF2176" s="3"/>
      <c r="DG2176" s="3"/>
      <c r="DH2176" s="3"/>
      <c r="DI2176" s="3"/>
      <c r="DJ2176" s="3"/>
      <c r="DK2176" s="3"/>
      <c r="DL2176" s="3"/>
      <c r="DM2176" s="3"/>
      <c r="DN2176" s="3"/>
      <c r="DO2176" s="3"/>
      <c r="DP2176" s="3"/>
      <c r="DQ2176" s="3"/>
    </row>
    <row r="2177" spans="1:121" s="2" customFormat="1" ht="48" customHeight="1">
      <c r="A2177" s="29">
        <v>201</v>
      </c>
      <c r="B2177" s="29"/>
      <c r="C2177" s="424" t="s">
        <v>8865</v>
      </c>
      <c r="D2177" s="450" t="s">
        <v>8866</v>
      </c>
      <c r="E2177" s="424" t="s">
        <v>8867</v>
      </c>
      <c r="F2177" s="324" t="s">
        <v>8868</v>
      </c>
      <c r="G2177" s="424" t="s">
        <v>8014</v>
      </c>
      <c r="H2177" s="425">
        <v>5350.8</v>
      </c>
      <c r="I2177" s="29">
        <v>0</v>
      </c>
      <c r="J2177" s="29">
        <v>0</v>
      </c>
      <c r="K2177" s="29" t="s">
        <v>8869</v>
      </c>
      <c r="L2177" s="4" t="s">
        <v>8870</v>
      </c>
      <c r="M2177" s="424" t="s">
        <v>8847</v>
      </c>
      <c r="N2177" s="419"/>
      <c r="O2177" s="372"/>
      <c r="P2177" s="372"/>
      <c r="Q2177" s="372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S2177" s="3"/>
      <c r="BT2177" s="3"/>
      <c r="BU2177" s="3"/>
      <c r="BV2177" s="3"/>
      <c r="BW2177" s="3"/>
      <c r="BX2177" s="3"/>
      <c r="BY2177" s="3"/>
      <c r="BZ2177" s="3"/>
      <c r="CA2177" s="3"/>
      <c r="CB2177" s="3"/>
      <c r="CC2177" s="3"/>
      <c r="CD2177" s="3"/>
      <c r="CE2177" s="3"/>
      <c r="CF2177" s="3"/>
      <c r="CG2177" s="3"/>
      <c r="CH2177" s="3"/>
      <c r="CI2177" s="3"/>
      <c r="CJ2177" s="3"/>
      <c r="CK2177" s="3"/>
      <c r="CL2177" s="3"/>
      <c r="CM2177" s="3"/>
      <c r="CN2177" s="3"/>
      <c r="CO2177" s="3"/>
      <c r="CP2177" s="3"/>
      <c r="CQ2177" s="3"/>
      <c r="CR2177" s="3"/>
      <c r="CS2177" s="3"/>
      <c r="CT2177" s="3"/>
      <c r="CU2177" s="3"/>
      <c r="CV2177" s="3"/>
      <c r="CW2177" s="3"/>
      <c r="CX2177" s="3"/>
      <c r="CY2177" s="3"/>
      <c r="CZ2177" s="3"/>
      <c r="DA2177" s="3"/>
      <c r="DB2177" s="3"/>
      <c r="DC2177" s="3"/>
      <c r="DD2177" s="3"/>
      <c r="DE2177" s="3"/>
      <c r="DF2177" s="3"/>
      <c r="DG2177" s="3"/>
      <c r="DH2177" s="3"/>
      <c r="DI2177" s="3"/>
      <c r="DJ2177" s="3"/>
      <c r="DK2177" s="3"/>
      <c r="DL2177" s="3"/>
      <c r="DM2177" s="3"/>
      <c r="DN2177" s="3"/>
      <c r="DO2177" s="3"/>
      <c r="DP2177" s="3"/>
      <c r="DQ2177" s="3"/>
    </row>
    <row r="2178" spans="1:121" s="2" customFormat="1" ht="48" customHeight="1">
      <c r="A2178" s="29">
        <v>202</v>
      </c>
      <c r="B2178" s="29"/>
      <c r="C2178" s="424" t="s">
        <v>8871</v>
      </c>
      <c r="D2178" s="421" t="s">
        <v>8507</v>
      </c>
      <c r="E2178" s="424" t="s">
        <v>8872</v>
      </c>
      <c r="F2178" s="324" t="s">
        <v>8873</v>
      </c>
      <c r="G2178" s="424" t="s">
        <v>8014</v>
      </c>
      <c r="H2178" s="425">
        <v>800</v>
      </c>
      <c r="I2178" s="29">
        <v>0</v>
      </c>
      <c r="J2178" s="29">
        <v>0</v>
      </c>
      <c r="K2178" s="29" t="s">
        <v>8473</v>
      </c>
      <c r="L2178" s="4" t="s">
        <v>8874</v>
      </c>
      <c r="M2178" s="424" t="s">
        <v>8847</v>
      </c>
      <c r="N2178" s="419"/>
      <c r="O2178" s="372"/>
      <c r="P2178" s="372"/>
      <c r="Q2178" s="372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S2178" s="3"/>
      <c r="BT2178" s="3"/>
      <c r="BU2178" s="3"/>
      <c r="BV2178" s="3"/>
      <c r="BW2178" s="3"/>
      <c r="BX2178" s="3"/>
      <c r="BY2178" s="3"/>
      <c r="BZ2178" s="3"/>
      <c r="CA2178" s="3"/>
      <c r="CB2178" s="3"/>
      <c r="CC2178" s="3"/>
      <c r="CD2178" s="3"/>
      <c r="CE2178" s="3"/>
      <c r="CF2178" s="3"/>
      <c r="CG2178" s="3"/>
      <c r="CH2178" s="3"/>
      <c r="CI2178" s="3"/>
      <c r="CJ2178" s="3"/>
      <c r="CK2178" s="3"/>
      <c r="CL2178" s="3"/>
      <c r="CM2178" s="3"/>
      <c r="CN2178" s="3"/>
      <c r="CO2178" s="3"/>
      <c r="CP2178" s="3"/>
      <c r="CQ2178" s="3"/>
      <c r="CR2178" s="3"/>
      <c r="CS2178" s="3"/>
      <c r="CT2178" s="3"/>
      <c r="CU2178" s="3"/>
      <c r="CV2178" s="3"/>
      <c r="CW2178" s="3"/>
      <c r="CX2178" s="3"/>
      <c r="CY2178" s="3"/>
      <c r="CZ2178" s="3"/>
      <c r="DA2178" s="3"/>
      <c r="DB2178" s="3"/>
      <c r="DC2178" s="3"/>
      <c r="DD2178" s="3"/>
      <c r="DE2178" s="3"/>
      <c r="DF2178" s="3"/>
      <c r="DG2178" s="3"/>
      <c r="DH2178" s="3"/>
      <c r="DI2178" s="3"/>
      <c r="DJ2178" s="3"/>
      <c r="DK2178" s="3"/>
      <c r="DL2178" s="3"/>
      <c r="DM2178" s="3"/>
      <c r="DN2178" s="3"/>
      <c r="DO2178" s="3"/>
      <c r="DP2178" s="3"/>
      <c r="DQ2178" s="3"/>
    </row>
    <row r="2179" spans="1:121" s="2" customFormat="1" ht="48" customHeight="1">
      <c r="A2179" s="29">
        <v>203</v>
      </c>
      <c r="B2179" s="29"/>
      <c r="C2179" s="424" t="s">
        <v>8875</v>
      </c>
      <c r="D2179" s="29" t="s">
        <v>8507</v>
      </c>
      <c r="E2179" s="424" t="s">
        <v>8876</v>
      </c>
      <c r="F2179" s="324" t="s">
        <v>8877</v>
      </c>
      <c r="G2179" s="424" t="s">
        <v>8014</v>
      </c>
      <c r="H2179" s="425">
        <v>4700</v>
      </c>
      <c r="I2179" s="29">
        <v>0</v>
      </c>
      <c r="J2179" s="29">
        <v>0</v>
      </c>
      <c r="K2179" s="29" t="s">
        <v>304</v>
      </c>
      <c r="L2179" s="4" t="s">
        <v>8878</v>
      </c>
      <c r="M2179" s="424" t="s">
        <v>8847</v>
      </c>
      <c r="N2179" s="419"/>
      <c r="O2179" s="372"/>
      <c r="P2179" s="372"/>
      <c r="Q2179" s="372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S2179" s="3"/>
      <c r="BT2179" s="3"/>
      <c r="BU2179" s="3"/>
      <c r="BV2179" s="3"/>
      <c r="BW2179" s="3"/>
      <c r="BX2179" s="3"/>
      <c r="BY2179" s="3"/>
      <c r="BZ2179" s="3"/>
      <c r="CA2179" s="3"/>
      <c r="CB2179" s="3"/>
      <c r="CC2179" s="3"/>
      <c r="CD2179" s="3"/>
      <c r="CE2179" s="3"/>
      <c r="CF2179" s="3"/>
      <c r="CG2179" s="3"/>
      <c r="CH2179" s="3"/>
      <c r="CI2179" s="3"/>
      <c r="CJ2179" s="3"/>
      <c r="CK2179" s="3"/>
      <c r="CL2179" s="3"/>
      <c r="CM2179" s="3"/>
      <c r="CN2179" s="3"/>
      <c r="CO2179" s="3"/>
      <c r="CP2179" s="3"/>
      <c r="CQ2179" s="3"/>
      <c r="CR2179" s="3"/>
      <c r="CS2179" s="3"/>
      <c r="CT2179" s="3"/>
      <c r="CU2179" s="3"/>
      <c r="CV2179" s="3"/>
      <c r="CW2179" s="3"/>
      <c r="CX2179" s="3"/>
      <c r="CY2179" s="3"/>
      <c r="CZ2179" s="3"/>
      <c r="DA2179" s="3"/>
      <c r="DB2179" s="3"/>
      <c r="DC2179" s="3"/>
      <c r="DD2179" s="3"/>
      <c r="DE2179" s="3"/>
      <c r="DF2179" s="3"/>
      <c r="DG2179" s="3"/>
      <c r="DH2179" s="3"/>
      <c r="DI2179" s="3"/>
      <c r="DJ2179" s="3"/>
      <c r="DK2179" s="3"/>
      <c r="DL2179" s="3"/>
      <c r="DM2179" s="3"/>
      <c r="DN2179" s="3"/>
      <c r="DO2179" s="3"/>
      <c r="DP2179" s="3"/>
      <c r="DQ2179" s="3"/>
    </row>
    <row r="2180" spans="1:121" s="2" customFormat="1" ht="48" customHeight="1">
      <c r="A2180" s="29">
        <v>204</v>
      </c>
      <c r="B2180" s="29"/>
      <c r="C2180" s="424" t="s">
        <v>8879</v>
      </c>
      <c r="D2180" s="337" t="s">
        <v>8880</v>
      </c>
      <c r="E2180" s="424" t="s">
        <v>8881</v>
      </c>
      <c r="F2180" s="324" t="s">
        <v>8882</v>
      </c>
      <c r="G2180" s="424" t="s">
        <v>8014</v>
      </c>
      <c r="H2180" s="425">
        <v>39953</v>
      </c>
      <c r="I2180" s="29">
        <v>0</v>
      </c>
      <c r="J2180" s="29">
        <v>0</v>
      </c>
      <c r="K2180" s="56" t="s">
        <v>8883</v>
      </c>
      <c r="L2180" s="4" t="s">
        <v>8884</v>
      </c>
      <c r="M2180" s="424" t="s">
        <v>8847</v>
      </c>
      <c r="N2180" s="419"/>
      <c r="O2180" s="372"/>
      <c r="P2180" s="372"/>
      <c r="Q2180" s="372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S2180" s="3"/>
      <c r="BT2180" s="3"/>
      <c r="BU2180" s="3"/>
      <c r="BV2180" s="3"/>
      <c r="BW2180" s="3"/>
      <c r="BX2180" s="3"/>
      <c r="BY2180" s="3"/>
      <c r="BZ2180" s="3"/>
      <c r="CA2180" s="3"/>
      <c r="CB2180" s="3"/>
      <c r="CC2180" s="3"/>
      <c r="CD2180" s="3"/>
      <c r="CE2180" s="3"/>
      <c r="CF2180" s="3"/>
      <c r="CG2180" s="3"/>
      <c r="CH2180" s="3"/>
      <c r="CI2180" s="3"/>
      <c r="CJ2180" s="3"/>
      <c r="CK2180" s="3"/>
      <c r="CL2180" s="3"/>
      <c r="CM2180" s="3"/>
      <c r="CN2180" s="3"/>
      <c r="CO2180" s="3"/>
      <c r="CP2180" s="3"/>
      <c r="CQ2180" s="3"/>
      <c r="CR2180" s="3"/>
      <c r="CS2180" s="3"/>
      <c r="CT2180" s="3"/>
      <c r="CU2180" s="3"/>
      <c r="CV2180" s="3"/>
      <c r="CW2180" s="3"/>
      <c r="CX2180" s="3"/>
      <c r="CY2180" s="3"/>
      <c r="CZ2180" s="3"/>
      <c r="DA2180" s="3"/>
      <c r="DB2180" s="3"/>
      <c r="DC2180" s="3"/>
      <c r="DD2180" s="3"/>
      <c r="DE2180" s="3"/>
      <c r="DF2180" s="3"/>
      <c r="DG2180" s="3"/>
      <c r="DH2180" s="3"/>
      <c r="DI2180" s="3"/>
      <c r="DJ2180" s="3"/>
      <c r="DK2180" s="3"/>
      <c r="DL2180" s="3"/>
      <c r="DM2180" s="3"/>
      <c r="DN2180" s="3"/>
      <c r="DO2180" s="3"/>
      <c r="DP2180" s="3"/>
      <c r="DQ2180" s="3"/>
    </row>
    <row r="2181" spans="1:121" s="76" customFormat="1" ht="48" customHeight="1">
      <c r="A2181" s="29">
        <v>205</v>
      </c>
      <c r="B2181" s="29"/>
      <c r="C2181" s="424" t="s">
        <v>8885</v>
      </c>
      <c r="D2181" s="450" t="s">
        <v>8886</v>
      </c>
      <c r="E2181" s="424" t="s">
        <v>8887</v>
      </c>
      <c r="F2181" s="324" t="s">
        <v>8888</v>
      </c>
      <c r="G2181" s="424" t="s">
        <v>8014</v>
      </c>
      <c r="H2181" s="425">
        <v>9878</v>
      </c>
      <c r="I2181" s="29">
        <v>0</v>
      </c>
      <c r="J2181" s="29">
        <v>0</v>
      </c>
      <c r="K2181" s="56">
        <v>42491</v>
      </c>
      <c r="L2181" s="4" t="s">
        <v>8889</v>
      </c>
      <c r="M2181" s="424" t="s">
        <v>8847</v>
      </c>
      <c r="N2181" s="419"/>
      <c r="O2181" s="372"/>
      <c r="P2181" s="372"/>
      <c r="Q2181" s="372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  <c r="BH2181" s="3"/>
      <c r="BI2181" s="3"/>
      <c r="BJ2181" s="3"/>
      <c r="BK2181" s="3"/>
      <c r="BL2181" s="3"/>
      <c r="BM2181" s="3"/>
      <c r="BN2181" s="3"/>
      <c r="BO2181" s="3"/>
      <c r="BP2181" s="3"/>
      <c r="BQ2181" s="3"/>
      <c r="BR2181" s="3"/>
      <c r="BS2181" s="3"/>
      <c r="BT2181" s="3"/>
      <c r="BU2181" s="3"/>
      <c r="BV2181" s="3"/>
      <c r="BW2181" s="3"/>
      <c r="BX2181" s="3"/>
      <c r="BY2181" s="3"/>
      <c r="BZ2181" s="3"/>
      <c r="CA2181" s="3"/>
      <c r="CB2181" s="3"/>
      <c r="CC2181" s="3"/>
      <c r="CD2181" s="3"/>
      <c r="CE2181" s="3"/>
      <c r="CF2181" s="3"/>
      <c r="CG2181" s="3"/>
      <c r="CH2181" s="3"/>
      <c r="CI2181" s="3"/>
      <c r="CJ2181" s="3"/>
      <c r="CK2181" s="3"/>
      <c r="CL2181" s="3"/>
      <c r="CM2181" s="3"/>
      <c r="CN2181" s="3"/>
      <c r="CO2181" s="3"/>
      <c r="CP2181" s="3"/>
      <c r="CQ2181" s="3"/>
      <c r="CR2181" s="3"/>
      <c r="CS2181" s="3"/>
      <c r="CT2181" s="3"/>
      <c r="CU2181" s="3"/>
      <c r="CV2181" s="3"/>
      <c r="CW2181" s="3"/>
      <c r="CX2181" s="3"/>
      <c r="CY2181" s="3"/>
      <c r="CZ2181" s="3"/>
      <c r="DA2181" s="3"/>
      <c r="DB2181" s="3"/>
      <c r="DC2181" s="3"/>
      <c r="DD2181" s="3"/>
      <c r="DE2181" s="3"/>
      <c r="DF2181" s="3"/>
      <c r="DG2181" s="3"/>
      <c r="DH2181" s="3"/>
      <c r="DI2181" s="3"/>
      <c r="DJ2181" s="3"/>
      <c r="DK2181" s="3"/>
      <c r="DL2181" s="3"/>
      <c r="DM2181" s="3"/>
      <c r="DN2181" s="3"/>
      <c r="DO2181" s="3"/>
      <c r="DP2181" s="3"/>
      <c r="DQ2181" s="3"/>
    </row>
    <row r="2182" spans="1:17" s="3" customFormat="1" ht="48" customHeight="1">
      <c r="A2182" s="29">
        <v>206</v>
      </c>
      <c r="B2182" s="29"/>
      <c r="C2182" s="424" t="s">
        <v>8890</v>
      </c>
      <c r="D2182" s="450" t="s">
        <v>8886</v>
      </c>
      <c r="E2182" s="424" t="s">
        <v>8891</v>
      </c>
      <c r="F2182" s="324" t="s">
        <v>8892</v>
      </c>
      <c r="G2182" s="424" t="s">
        <v>8014</v>
      </c>
      <c r="H2182" s="425">
        <v>6190</v>
      </c>
      <c r="I2182" s="29">
        <v>0</v>
      </c>
      <c r="J2182" s="29">
        <v>0</v>
      </c>
      <c r="K2182" s="56" t="s">
        <v>8869</v>
      </c>
      <c r="L2182" s="4" t="s">
        <v>8893</v>
      </c>
      <c r="M2182" s="424" t="s">
        <v>8847</v>
      </c>
      <c r="N2182" s="419"/>
      <c r="O2182" s="372"/>
      <c r="P2182" s="372"/>
      <c r="Q2182" s="372"/>
    </row>
    <row r="2183" spans="1:17" s="3" customFormat="1" ht="48" customHeight="1">
      <c r="A2183" s="29">
        <v>207</v>
      </c>
      <c r="B2183" s="29"/>
      <c r="C2183" s="424" t="s">
        <v>8894</v>
      </c>
      <c r="D2183" s="450" t="s">
        <v>8866</v>
      </c>
      <c r="E2183" s="424" t="s">
        <v>8867</v>
      </c>
      <c r="F2183" s="324" t="s">
        <v>8895</v>
      </c>
      <c r="G2183" s="424" t="s">
        <v>8014</v>
      </c>
      <c r="H2183" s="425">
        <v>5350.8</v>
      </c>
      <c r="I2183" s="29">
        <v>0</v>
      </c>
      <c r="J2183" s="29">
        <v>0</v>
      </c>
      <c r="K2183" s="29" t="s">
        <v>8869</v>
      </c>
      <c r="L2183" s="4" t="s">
        <v>8896</v>
      </c>
      <c r="M2183" s="424" t="s">
        <v>8847</v>
      </c>
      <c r="N2183" s="419"/>
      <c r="O2183" s="372"/>
      <c r="P2183" s="372"/>
      <c r="Q2183" s="372"/>
    </row>
    <row r="2184" spans="1:17" s="3" customFormat="1" ht="48" customHeight="1">
      <c r="A2184" s="29">
        <v>208</v>
      </c>
      <c r="B2184" s="29"/>
      <c r="C2184" s="424" t="s">
        <v>8897</v>
      </c>
      <c r="D2184" s="450" t="s">
        <v>8843</v>
      </c>
      <c r="E2184" s="424" t="s">
        <v>8898</v>
      </c>
      <c r="F2184" s="324" t="s">
        <v>8899</v>
      </c>
      <c r="G2184" s="424" t="s">
        <v>8014</v>
      </c>
      <c r="H2184" s="425">
        <v>9800</v>
      </c>
      <c r="I2184" s="29">
        <v>0</v>
      </c>
      <c r="J2184" s="29">
        <v>0</v>
      </c>
      <c r="K2184" s="29" t="s">
        <v>304</v>
      </c>
      <c r="L2184" s="4" t="s">
        <v>8900</v>
      </c>
      <c r="M2184" s="424" t="s">
        <v>8847</v>
      </c>
      <c r="N2184" s="419"/>
      <c r="O2184" s="372"/>
      <c r="P2184" s="372"/>
      <c r="Q2184" s="372"/>
    </row>
    <row r="2185" spans="1:17" s="3" customFormat="1" ht="48" customHeight="1">
      <c r="A2185" s="29">
        <v>209</v>
      </c>
      <c r="B2185" s="29"/>
      <c r="C2185" s="424" t="s">
        <v>8901</v>
      </c>
      <c r="D2185" s="450" t="s">
        <v>8843</v>
      </c>
      <c r="E2185" s="424" t="s">
        <v>8902</v>
      </c>
      <c r="F2185" s="324" t="s">
        <v>8903</v>
      </c>
      <c r="G2185" s="424" t="s">
        <v>8014</v>
      </c>
      <c r="H2185" s="425">
        <v>200</v>
      </c>
      <c r="I2185" s="29">
        <v>0</v>
      </c>
      <c r="J2185" s="29">
        <v>0</v>
      </c>
      <c r="K2185" s="29" t="s">
        <v>304</v>
      </c>
      <c r="L2185" s="4" t="s">
        <v>8904</v>
      </c>
      <c r="M2185" s="424" t="s">
        <v>8847</v>
      </c>
      <c r="N2185" s="419"/>
      <c r="O2185" s="372"/>
      <c r="P2185" s="372"/>
      <c r="Q2185" s="372"/>
    </row>
    <row r="2186" spans="1:121" s="422" customFormat="1" ht="48" customHeight="1">
      <c r="A2186" s="29">
        <v>210</v>
      </c>
      <c r="B2186" s="29"/>
      <c r="C2186" s="424" t="s">
        <v>8905</v>
      </c>
      <c r="D2186" s="451" t="s">
        <v>8287</v>
      </c>
      <c r="E2186" s="424" t="s">
        <v>8297</v>
      </c>
      <c r="F2186" s="324" t="s">
        <v>8906</v>
      </c>
      <c r="G2186" s="424" t="s">
        <v>8907</v>
      </c>
      <c r="H2186" s="425">
        <v>11535078.071</v>
      </c>
      <c r="I2186" s="29">
        <v>0</v>
      </c>
      <c r="J2186" s="29">
        <v>0</v>
      </c>
      <c r="K2186" s="29" t="s">
        <v>8100</v>
      </c>
      <c r="L2186" s="4" t="s">
        <v>8908</v>
      </c>
      <c r="M2186" s="424" t="s">
        <v>8847</v>
      </c>
      <c r="N2186" s="419"/>
      <c r="O2186" s="372"/>
      <c r="P2186" s="372"/>
      <c r="Q2186" s="372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  <c r="BN2186" s="3"/>
      <c r="BO2186" s="3"/>
      <c r="BP2186" s="3"/>
      <c r="BQ2186" s="3"/>
      <c r="BR2186" s="3"/>
      <c r="BS2186" s="3"/>
      <c r="BT2186" s="3"/>
      <c r="BU2186" s="3"/>
      <c r="BV2186" s="3"/>
      <c r="BW2186" s="3"/>
      <c r="BX2186" s="3"/>
      <c r="BY2186" s="3"/>
      <c r="BZ2186" s="3"/>
      <c r="CA2186" s="3"/>
      <c r="CB2186" s="3"/>
      <c r="CC2186" s="3"/>
      <c r="CD2186" s="3"/>
      <c r="CE2186" s="3"/>
      <c r="CF2186" s="3"/>
      <c r="CG2186" s="3"/>
      <c r="CH2186" s="3"/>
      <c r="CI2186" s="3"/>
      <c r="CJ2186" s="3"/>
      <c r="CK2186" s="3"/>
      <c r="CL2186" s="3"/>
      <c r="CM2186" s="3"/>
      <c r="CN2186" s="3"/>
      <c r="CO2186" s="3"/>
      <c r="CP2186" s="3"/>
      <c r="CQ2186" s="3"/>
      <c r="CR2186" s="3"/>
      <c r="CS2186" s="3"/>
      <c r="CT2186" s="3"/>
      <c r="CU2186" s="3"/>
      <c r="CV2186" s="3"/>
      <c r="CW2186" s="3"/>
      <c r="CX2186" s="3"/>
      <c r="CY2186" s="3"/>
      <c r="CZ2186" s="3"/>
      <c r="DA2186" s="3"/>
      <c r="DB2186" s="3"/>
      <c r="DC2186" s="3"/>
      <c r="DD2186" s="3"/>
      <c r="DE2186" s="3"/>
      <c r="DF2186" s="3"/>
      <c r="DG2186" s="3"/>
      <c r="DH2186" s="3"/>
      <c r="DI2186" s="3"/>
      <c r="DJ2186" s="3"/>
      <c r="DK2186" s="3"/>
      <c r="DL2186" s="3"/>
      <c r="DM2186" s="3"/>
      <c r="DN2186" s="3"/>
      <c r="DO2186" s="3"/>
      <c r="DP2186" s="3"/>
      <c r="DQ2186" s="3"/>
    </row>
    <row r="2187" spans="1:121" s="2" customFormat="1" ht="48" customHeight="1">
      <c r="A2187" s="29">
        <v>211</v>
      </c>
      <c r="B2187" s="29"/>
      <c r="C2187" s="424" t="s">
        <v>8909</v>
      </c>
      <c r="D2187" s="4" t="s">
        <v>8507</v>
      </c>
      <c r="E2187" s="424" t="s">
        <v>8910</v>
      </c>
      <c r="F2187" s="324" t="s">
        <v>8911</v>
      </c>
      <c r="G2187" s="424" t="s">
        <v>8014</v>
      </c>
      <c r="H2187" s="425">
        <v>10200</v>
      </c>
      <c r="I2187" s="29">
        <v>0</v>
      </c>
      <c r="J2187" s="29">
        <v>0</v>
      </c>
      <c r="K2187" s="29" t="s">
        <v>6030</v>
      </c>
      <c r="L2187" s="4" t="s">
        <v>8912</v>
      </c>
      <c r="M2187" s="424" t="s">
        <v>8847</v>
      </c>
      <c r="N2187" s="419"/>
      <c r="O2187" s="372"/>
      <c r="P2187" s="372"/>
      <c r="Q2187" s="372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  <c r="BN2187" s="3"/>
      <c r="BO2187" s="3"/>
      <c r="BP2187" s="3"/>
      <c r="BQ2187" s="3"/>
      <c r="BR2187" s="3"/>
      <c r="BS2187" s="3"/>
      <c r="BT2187" s="3"/>
      <c r="BU2187" s="3"/>
      <c r="BV2187" s="3"/>
      <c r="BW2187" s="3"/>
      <c r="BX2187" s="3"/>
      <c r="BY2187" s="3"/>
      <c r="BZ2187" s="3"/>
      <c r="CA2187" s="3"/>
      <c r="CB2187" s="3"/>
      <c r="CC2187" s="3"/>
      <c r="CD2187" s="3"/>
      <c r="CE2187" s="3"/>
      <c r="CF2187" s="3"/>
      <c r="CG2187" s="3"/>
      <c r="CH2187" s="3"/>
      <c r="CI2187" s="3"/>
      <c r="CJ2187" s="3"/>
      <c r="CK2187" s="3"/>
      <c r="CL2187" s="3"/>
      <c r="CM2187" s="3"/>
      <c r="CN2187" s="3"/>
      <c r="CO2187" s="3"/>
      <c r="CP2187" s="3"/>
      <c r="CQ2187" s="3"/>
      <c r="CR2187" s="3"/>
      <c r="CS2187" s="3"/>
      <c r="CT2187" s="3"/>
      <c r="CU2187" s="3"/>
      <c r="CV2187" s="3"/>
      <c r="CW2187" s="3"/>
      <c r="CX2187" s="3"/>
      <c r="CY2187" s="3"/>
      <c r="CZ2187" s="3"/>
      <c r="DA2187" s="3"/>
      <c r="DB2187" s="3"/>
      <c r="DC2187" s="3"/>
      <c r="DD2187" s="3"/>
      <c r="DE2187" s="3"/>
      <c r="DF2187" s="3"/>
      <c r="DG2187" s="3"/>
      <c r="DH2187" s="3"/>
      <c r="DI2187" s="3"/>
      <c r="DJ2187" s="3"/>
      <c r="DK2187" s="3"/>
      <c r="DL2187" s="3"/>
      <c r="DM2187" s="3"/>
      <c r="DN2187" s="3"/>
      <c r="DO2187" s="3"/>
      <c r="DP2187" s="3"/>
      <c r="DQ2187" s="3"/>
    </row>
    <row r="2188" spans="1:121" s="2" customFormat="1" ht="48" customHeight="1">
      <c r="A2188" s="29">
        <v>212</v>
      </c>
      <c r="B2188" s="29"/>
      <c r="C2188" s="424" t="s">
        <v>8913</v>
      </c>
      <c r="D2188" s="450" t="s">
        <v>8880</v>
      </c>
      <c r="E2188" s="424" t="s">
        <v>8914</v>
      </c>
      <c r="F2188" s="324" t="s">
        <v>8915</v>
      </c>
      <c r="G2188" s="424" t="s">
        <v>8916</v>
      </c>
      <c r="H2188" s="425">
        <v>16374</v>
      </c>
      <c r="I2188" s="29">
        <v>0</v>
      </c>
      <c r="J2188" s="29">
        <v>0</v>
      </c>
      <c r="K2188" s="56">
        <v>43321</v>
      </c>
      <c r="L2188" s="4" t="s">
        <v>8917</v>
      </c>
      <c r="M2188" s="424" t="s">
        <v>8847</v>
      </c>
      <c r="N2188" s="419"/>
      <c r="O2188" s="372"/>
      <c r="P2188" s="372"/>
      <c r="Q2188" s="372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  <c r="BN2188" s="3"/>
      <c r="BO2188" s="3"/>
      <c r="BP2188" s="3"/>
      <c r="BQ2188" s="3"/>
      <c r="BR2188" s="3"/>
      <c r="BS2188" s="3"/>
      <c r="BT2188" s="3"/>
      <c r="BU2188" s="3"/>
      <c r="BV2188" s="3"/>
      <c r="BW2188" s="3"/>
      <c r="BX2188" s="3"/>
      <c r="BY2188" s="3"/>
      <c r="BZ2188" s="3"/>
      <c r="CA2188" s="3"/>
      <c r="CB2188" s="3"/>
      <c r="CC2188" s="3"/>
      <c r="CD2188" s="3"/>
      <c r="CE2188" s="3"/>
      <c r="CF2188" s="3"/>
      <c r="CG2188" s="3"/>
      <c r="CH2188" s="3"/>
      <c r="CI2188" s="3"/>
      <c r="CJ2188" s="3"/>
      <c r="CK2188" s="3"/>
      <c r="CL2188" s="3"/>
      <c r="CM2188" s="3"/>
      <c r="CN2188" s="3"/>
      <c r="CO2188" s="3"/>
      <c r="CP2188" s="3"/>
      <c r="CQ2188" s="3"/>
      <c r="CR2188" s="3"/>
      <c r="CS2188" s="3"/>
      <c r="CT2188" s="3"/>
      <c r="CU2188" s="3"/>
      <c r="CV2188" s="3"/>
      <c r="CW2188" s="3"/>
      <c r="CX2188" s="3"/>
      <c r="CY2188" s="3"/>
      <c r="CZ2188" s="3"/>
      <c r="DA2188" s="3"/>
      <c r="DB2188" s="3"/>
      <c r="DC2188" s="3"/>
      <c r="DD2188" s="3"/>
      <c r="DE2188" s="3"/>
      <c r="DF2188" s="3"/>
      <c r="DG2188" s="3"/>
      <c r="DH2188" s="3"/>
      <c r="DI2188" s="3"/>
      <c r="DJ2188" s="3"/>
      <c r="DK2188" s="3"/>
      <c r="DL2188" s="3"/>
      <c r="DM2188" s="3"/>
      <c r="DN2188" s="3"/>
      <c r="DO2188" s="3"/>
      <c r="DP2188" s="3"/>
      <c r="DQ2188" s="3"/>
    </row>
    <row r="2189" spans="1:121" s="2" customFormat="1" ht="48" customHeight="1">
      <c r="A2189" s="29">
        <v>213</v>
      </c>
      <c r="B2189" s="29"/>
      <c r="C2189" s="424" t="s">
        <v>8918</v>
      </c>
      <c r="D2189" s="450" t="s">
        <v>8880</v>
      </c>
      <c r="E2189" s="424" t="s">
        <v>8919</v>
      </c>
      <c r="F2189" s="324" t="s">
        <v>8920</v>
      </c>
      <c r="G2189" s="424" t="s">
        <v>8014</v>
      </c>
      <c r="H2189" s="425">
        <v>4200</v>
      </c>
      <c r="I2189" s="29">
        <v>0</v>
      </c>
      <c r="J2189" s="29">
        <v>0</v>
      </c>
      <c r="K2189" s="56">
        <v>43321</v>
      </c>
      <c r="L2189" s="4" t="s">
        <v>8921</v>
      </c>
      <c r="M2189" s="424" t="s">
        <v>8847</v>
      </c>
      <c r="N2189" s="419"/>
      <c r="O2189" s="372"/>
      <c r="P2189" s="372"/>
      <c r="Q2189" s="372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  <c r="BN2189" s="3"/>
      <c r="BO2189" s="3"/>
      <c r="BP2189" s="3"/>
      <c r="BQ2189" s="3"/>
      <c r="BR2189" s="3"/>
      <c r="BS2189" s="3"/>
      <c r="BT2189" s="3"/>
      <c r="BU2189" s="3"/>
      <c r="BV2189" s="3"/>
      <c r="BW2189" s="3"/>
      <c r="BX2189" s="3"/>
      <c r="BY2189" s="3"/>
      <c r="BZ2189" s="3"/>
      <c r="CA2189" s="3"/>
      <c r="CB2189" s="3"/>
      <c r="CC2189" s="3"/>
      <c r="CD2189" s="3"/>
      <c r="CE2189" s="3"/>
      <c r="CF2189" s="3"/>
      <c r="CG2189" s="3"/>
      <c r="CH2189" s="3"/>
      <c r="CI2189" s="3"/>
      <c r="CJ2189" s="3"/>
      <c r="CK2189" s="3"/>
      <c r="CL2189" s="3"/>
      <c r="CM2189" s="3"/>
      <c r="CN2189" s="3"/>
      <c r="CO2189" s="3"/>
      <c r="CP2189" s="3"/>
      <c r="CQ2189" s="3"/>
      <c r="CR2189" s="3"/>
      <c r="CS2189" s="3"/>
      <c r="CT2189" s="3"/>
      <c r="CU2189" s="3"/>
      <c r="CV2189" s="3"/>
      <c r="CW2189" s="3"/>
      <c r="CX2189" s="3"/>
      <c r="CY2189" s="3"/>
      <c r="CZ2189" s="3"/>
      <c r="DA2189" s="3"/>
      <c r="DB2189" s="3"/>
      <c r="DC2189" s="3"/>
      <c r="DD2189" s="3"/>
      <c r="DE2189" s="3"/>
      <c r="DF2189" s="3"/>
      <c r="DG2189" s="3"/>
      <c r="DH2189" s="3"/>
      <c r="DI2189" s="3"/>
      <c r="DJ2189" s="3"/>
      <c r="DK2189" s="3"/>
      <c r="DL2189" s="3"/>
      <c r="DM2189" s="3"/>
      <c r="DN2189" s="3"/>
      <c r="DO2189" s="3"/>
      <c r="DP2189" s="3"/>
      <c r="DQ2189" s="3"/>
    </row>
    <row r="2190" spans="1:121" s="2" customFormat="1" ht="48" customHeight="1">
      <c r="A2190" s="29">
        <v>214</v>
      </c>
      <c r="B2190" s="29"/>
      <c r="C2190" s="424" t="s">
        <v>8922</v>
      </c>
      <c r="D2190" s="450" t="s">
        <v>8880</v>
      </c>
      <c r="E2190" s="424" t="s">
        <v>8919</v>
      </c>
      <c r="F2190" s="324" t="s">
        <v>8923</v>
      </c>
      <c r="G2190" s="424" t="s">
        <v>8014</v>
      </c>
      <c r="H2190" s="425">
        <v>5200</v>
      </c>
      <c r="I2190" s="29">
        <v>0</v>
      </c>
      <c r="J2190" s="29">
        <v>0</v>
      </c>
      <c r="K2190" s="56" t="s">
        <v>8924</v>
      </c>
      <c r="L2190" s="4" t="s">
        <v>8925</v>
      </c>
      <c r="M2190" s="424" t="s">
        <v>8847</v>
      </c>
      <c r="N2190" s="419"/>
      <c r="O2190" s="372"/>
      <c r="P2190" s="372"/>
      <c r="Q2190" s="372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  <c r="BN2190" s="3"/>
      <c r="BO2190" s="3"/>
      <c r="BP2190" s="3"/>
      <c r="BQ2190" s="3"/>
      <c r="BR2190" s="3"/>
      <c r="BS2190" s="3"/>
      <c r="BT2190" s="3"/>
      <c r="BU2190" s="3"/>
      <c r="BV2190" s="3"/>
      <c r="BW2190" s="3"/>
      <c r="BX2190" s="3"/>
      <c r="BY2190" s="3"/>
      <c r="BZ2190" s="3"/>
      <c r="CA2190" s="3"/>
      <c r="CB2190" s="3"/>
      <c r="CC2190" s="3"/>
      <c r="CD2190" s="3"/>
      <c r="CE2190" s="3"/>
      <c r="CF2190" s="3"/>
      <c r="CG2190" s="3"/>
      <c r="CH2190" s="3"/>
      <c r="CI2190" s="3"/>
      <c r="CJ2190" s="3"/>
      <c r="CK2190" s="3"/>
      <c r="CL2190" s="3"/>
      <c r="CM2190" s="3"/>
      <c r="CN2190" s="3"/>
      <c r="CO2190" s="3"/>
      <c r="CP2190" s="3"/>
      <c r="CQ2190" s="3"/>
      <c r="CR2190" s="3"/>
      <c r="CS2190" s="3"/>
      <c r="CT2190" s="3"/>
      <c r="CU2190" s="3"/>
      <c r="CV2190" s="3"/>
      <c r="CW2190" s="3"/>
      <c r="CX2190" s="3"/>
      <c r="CY2190" s="3"/>
      <c r="CZ2190" s="3"/>
      <c r="DA2190" s="3"/>
      <c r="DB2190" s="3"/>
      <c r="DC2190" s="3"/>
      <c r="DD2190" s="3"/>
      <c r="DE2190" s="3"/>
      <c r="DF2190" s="3"/>
      <c r="DG2190" s="3"/>
      <c r="DH2190" s="3"/>
      <c r="DI2190" s="3"/>
      <c r="DJ2190" s="3"/>
      <c r="DK2190" s="3"/>
      <c r="DL2190" s="3"/>
      <c r="DM2190" s="3"/>
      <c r="DN2190" s="3"/>
      <c r="DO2190" s="3"/>
      <c r="DP2190" s="3"/>
      <c r="DQ2190" s="3"/>
    </row>
    <row r="2191" spans="1:121" s="2" customFormat="1" ht="48" customHeight="1">
      <c r="A2191" s="29">
        <v>215</v>
      </c>
      <c r="B2191" s="29"/>
      <c r="C2191" s="424" t="s">
        <v>8926</v>
      </c>
      <c r="D2191" s="437" t="s">
        <v>8507</v>
      </c>
      <c r="E2191" s="424" t="s">
        <v>8927</v>
      </c>
      <c r="F2191" s="324" t="s">
        <v>8928</v>
      </c>
      <c r="G2191" s="424" t="s">
        <v>8014</v>
      </c>
      <c r="H2191" s="425">
        <v>25200</v>
      </c>
      <c r="I2191" s="29">
        <v>0</v>
      </c>
      <c r="J2191" s="29">
        <v>0</v>
      </c>
      <c r="K2191" s="29" t="s">
        <v>6030</v>
      </c>
      <c r="L2191" s="4" t="s">
        <v>8929</v>
      </c>
      <c r="M2191" s="424" t="s">
        <v>8847</v>
      </c>
      <c r="N2191" s="419"/>
      <c r="O2191" s="372"/>
      <c r="P2191" s="372"/>
      <c r="Q2191" s="372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  <c r="BN2191" s="3"/>
      <c r="BO2191" s="3"/>
      <c r="BP2191" s="3"/>
      <c r="BQ2191" s="3"/>
      <c r="BR2191" s="3"/>
      <c r="BS2191" s="3"/>
      <c r="BT2191" s="3"/>
      <c r="BU2191" s="3"/>
      <c r="BV2191" s="3"/>
      <c r="BW2191" s="3"/>
      <c r="BX2191" s="3"/>
      <c r="BY2191" s="3"/>
      <c r="BZ2191" s="3"/>
      <c r="CA2191" s="3"/>
      <c r="CB2191" s="3"/>
      <c r="CC2191" s="3"/>
      <c r="CD2191" s="3"/>
      <c r="CE2191" s="3"/>
      <c r="CF2191" s="3"/>
      <c r="CG2191" s="3"/>
      <c r="CH2191" s="3"/>
      <c r="CI2191" s="3"/>
      <c r="CJ2191" s="3"/>
      <c r="CK2191" s="3"/>
      <c r="CL2191" s="3"/>
      <c r="CM2191" s="3"/>
      <c r="CN2191" s="3"/>
      <c r="CO2191" s="3"/>
      <c r="CP2191" s="3"/>
      <c r="CQ2191" s="3"/>
      <c r="CR2191" s="3"/>
      <c r="CS2191" s="3"/>
      <c r="CT2191" s="3"/>
      <c r="CU2191" s="3"/>
      <c r="CV2191" s="3"/>
      <c r="CW2191" s="3"/>
      <c r="CX2191" s="3"/>
      <c r="CY2191" s="3"/>
      <c r="CZ2191" s="3"/>
      <c r="DA2191" s="3"/>
      <c r="DB2191" s="3"/>
      <c r="DC2191" s="3"/>
      <c r="DD2191" s="3"/>
      <c r="DE2191" s="3"/>
      <c r="DF2191" s="3"/>
      <c r="DG2191" s="3"/>
      <c r="DH2191" s="3"/>
      <c r="DI2191" s="3"/>
      <c r="DJ2191" s="3"/>
      <c r="DK2191" s="3"/>
      <c r="DL2191" s="3"/>
      <c r="DM2191" s="3"/>
      <c r="DN2191" s="3"/>
      <c r="DO2191" s="3"/>
      <c r="DP2191" s="3"/>
      <c r="DQ2191" s="3"/>
    </row>
    <row r="2192" spans="1:121" s="2" customFormat="1" ht="48" customHeight="1">
      <c r="A2192" s="29">
        <v>216</v>
      </c>
      <c r="B2192" s="29"/>
      <c r="C2192" s="424" t="s">
        <v>8930</v>
      </c>
      <c r="D2192" s="437" t="s">
        <v>8507</v>
      </c>
      <c r="E2192" s="424" t="s">
        <v>8931</v>
      </c>
      <c r="F2192" s="324" t="s">
        <v>8932</v>
      </c>
      <c r="G2192" s="424" t="s">
        <v>8014</v>
      </c>
      <c r="H2192" s="425">
        <v>8200</v>
      </c>
      <c r="I2192" s="29">
        <v>0</v>
      </c>
      <c r="J2192" s="29">
        <v>0</v>
      </c>
      <c r="K2192" s="29" t="s">
        <v>6030</v>
      </c>
      <c r="L2192" s="4" t="s">
        <v>8933</v>
      </c>
      <c r="M2192" s="424" t="s">
        <v>8847</v>
      </c>
      <c r="N2192" s="419"/>
      <c r="O2192" s="372"/>
      <c r="P2192" s="372"/>
      <c r="Q2192" s="372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  <c r="BN2192" s="3"/>
      <c r="BO2192" s="3"/>
      <c r="BP2192" s="3"/>
      <c r="BQ2192" s="3"/>
      <c r="BR2192" s="3"/>
      <c r="BS2192" s="3"/>
      <c r="BT2192" s="3"/>
      <c r="BU2192" s="3"/>
      <c r="BV2192" s="3"/>
      <c r="BW2192" s="3"/>
      <c r="BX2192" s="3"/>
      <c r="BY2192" s="3"/>
      <c r="BZ2192" s="3"/>
      <c r="CA2192" s="3"/>
      <c r="CB2192" s="3"/>
      <c r="CC2192" s="3"/>
      <c r="CD2192" s="3"/>
      <c r="CE2192" s="3"/>
      <c r="CF2192" s="3"/>
      <c r="CG2192" s="3"/>
      <c r="CH2192" s="3"/>
      <c r="CI2192" s="3"/>
      <c r="CJ2192" s="3"/>
      <c r="CK2192" s="3"/>
      <c r="CL2192" s="3"/>
      <c r="CM2192" s="3"/>
      <c r="CN2192" s="3"/>
      <c r="CO2192" s="3"/>
      <c r="CP2192" s="3"/>
      <c r="CQ2192" s="3"/>
      <c r="CR2192" s="3"/>
      <c r="CS2192" s="3"/>
      <c r="CT2192" s="3"/>
      <c r="CU2192" s="3"/>
      <c r="CV2192" s="3"/>
      <c r="CW2192" s="3"/>
      <c r="CX2192" s="3"/>
      <c r="CY2192" s="3"/>
      <c r="CZ2192" s="3"/>
      <c r="DA2192" s="3"/>
      <c r="DB2192" s="3"/>
      <c r="DC2192" s="3"/>
      <c r="DD2192" s="3"/>
      <c r="DE2192" s="3"/>
      <c r="DF2192" s="3"/>
      <c r="DG2192" s="3"/>
      <c r="DH2192" s="3"/>
      <c r="DI2192" s="3"/>
      <c r="DJ2192" s="3"/>
      <c r="DK2192" s="3"/>
      <c r="DL2192" s="3"/>
      <c r="DM2192" s="3"/>
      <c r="DN2192" s="3"/>
      <c r="DO2192" s="3"/>
      <c r="DP2192" s="3"/>
      <c r="DQ2192" s="3"/>
    </row>
    <row r="2193" spans="1:121" s="2" customFormat="1" ht="48" customHeight="1">
      <c r="A2193" s="29">
        <v>217</v>
      </c>
      <c r="B2193" s="29"/>
      <c r="C2193" s="424" t="s">
        <v>8871</v>
      </c>
      <c r="D2193" s="437" t="s">
        <v>8507</v>
      </c>
      <c r="E2193" s="424" t="s">
        <v>8934</v>
      </c>
      <c r="F2193" s="324" t="s">
        <v>8935</v>
      </c>
      <c r="G2193" s="424" t="s">
        <v>8014</v>
      </c>
      <c r="H2193" s="425">
        <v>200</v>
      </c>
      <c r="I2193" s="29">
        <v>0</v>
      </c>
      <c r="J2193" s="29">
        <v>0</v>
      </c>
      <c r="K2193" s="56" t="s">
        <v>8936</v>
      </c>
      <c r="L2193" s="4" t="s">
        <v>8937</v>
      </c>
      <c r="M2193" s="424" t="s">
        <v>8847</v>
      </c>
      <c r="N2193" s="419"/>
      <c r="O2193" s="372"/>
      <c r="P2193" s="372"/>
      <c r="Q2193" s="372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  <c r="BN2193" s="3"/>
      <c r="BO2193" s="3"/>
      <c r="BP2193" s="3"/>
      <c r="BQ2193" s="3"/>
      <c r="BR2193" s="3"/>
      <c r="BS2193" s="3"/>
      <c r="BT2193" s="3"/>
      <c r="BU2193" s="3"/>
      <c r="BV2193" s="3"/>
      <c r="BW2193" s="3"/>
      <c r="BX2193" s="3"/>
      <c r="BY2193" s="3"/>
      <c r="BZ2193" s="3"/>
      <c r="CA2193" s="3"/>
      <c r="CB2193" s="3"/>
      <c r="CC2193" s="3"/>
      <c r="CD2193" s="3"/>
      <c r="CE2193" s="3"/>
      <c r="CF2193" s="3"/>
      <c r="CG2193" s="3"/>
      <c r="CH2193" s="3"/>
      <c r="CI2193" s="3"/>
      <c r="CJ2193" s="3"/>
      <c r="CK2193" s="3"/>
      <c r="CL2193" s="3"/>
      <c r="CM2193" s="3"/>
      <c r="CN2193" s="3"/>
      <c r="CO2193" s="3"/>
      <c r="CP2193" s="3"/>
      <c r="CQ2193" s="3"/>
      <c r="CR2193" s="3"/>
      <c r="CS2193" s="3"/>
      <c r="CT2193" s="3"/>
      <c r="CU2193" s="3"/>
      <c r="CV2193" s="3"/>
      <c r="CW2193" s="3"/>
      <c r="CX2193" s="3"/>
      <c r="CY2193" s="3"/>
      <c r="CZ2193" s="3"/>
      <c r="DA2193" s="3"/>
      <c r="DB2193" s="3"/>
      <c r="DC2193" s="3"/>
      <c r="DD2193" s="3"/>
      <c r="DE2193" s="3"/>
      <c r="DF2193" s="3"/>
      <c r="DG2193" s="3"/>
      <c r="DH2193" s="3"/>
      <c r="DI2193" s="3"/>
      <c r="DJ2193" s="3"/>
      <c r="DK2193" s="3"/>
      <c r="DL2193" s="3"/>
      <c r="DM2193" s="3"/>
      <c r="DN2193" s="3"/>
      <c r="DO2193" s="3"/>
      <c r="DP2193" s="3"/>
      <c r="DQ2193" s="3"/>
    </row>
    <row r="2194" spans="1:121" s="2" customFormat="1" ht="48" customHeight="1">
      <c r="A2194" s="29">
        <v>218</v>
      </c>
      <c r="B2194" s="29"/>
      <c r="C2194" s="424" t="s">
        <v>8871</v>
      </c>
      <c r="D2194" s="437" t="s">
        <v>8507</v>
      </c>
      <c r="E2194" s="424" t="s">
        <v>8938</v>
      </c>
      <c r="F2194" s="324" t="s">
        <v>8939</v>
      </c>
      <c r="G2194" s="424" t="s">
        <v>8014</v>
      </c>
      <c r="H2194" s="425">
        <v>650</v>
      </c>
      <c r="I2194" s="29">
        <v>0</v>
      </c>
      <c r="J2194" s="29">
        <v>0</v>
      </c>
      <c r="K2194" s="56" t="s">
        <v>8936</v>
      </c>
      <c r="L2194" s="4" t="s">
        <v>8940</v>
      </c>
      <c r="M2194" s="424" t="s">
        <v>8847</v>
      </c>
      <c r="N2194" s="419"/>
      <c r="O2194" s="372"/>
      <c r="P2194" s="372"/>
      <c r="Q2194" s="372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  <c r="BN2194" s="3"/>
      <c r="BO2194" s="3"/>
      <c r="BP2194" s="3"/>
      <c r="BQ2194" s="3"/>
      <c r="BR2194" s="3"/>
      <c r="BS2194" s="3"/>
      <c r="BT2194" s="3"/>
      <c r="BU2194" s="3"/>
      <c r="BV2194" s="3"/>
      <c r="BW2194" s="3"/>
      <c r="BX2194" s="3"/>
      <c r="BY2194" s="3"/>
      <c r="BZ2194" s="3"/>
      <c r="CA2194" s="3"/>
      <c r="CB2194" s="3"/>
      <c r="CC2194" s="3"/>
      <c r="CD2194" s="3"/>
      <c r="CE2194" s="3"/>
      <c r="CF2194" s="3"/>
      <c r="CG2194" s="3"/>
      <c r="CH2194" s="3"/>
      <c r="CI2194" s="3"/>
      <c r="CJ2194" s="3"/>
      <c r="CK2194" s="3"/>
      <c r="CL2194" s="3"/>
      <c r="CM2194" s="3"/>
      <c r="CN2194" s="3"/>
      <c r="CO2194" s="3"/>
      <c r="CP2194" s="3"/>
      <c r="CQ2194" s="3"/>
      <c r="CR2194" s="3"/>
      <c r="CS2194" s="3"/>
      <c r="CT2194" s="3"/>
      <c r="CU2194" s="3"/>
      <c r="CV2194" s="3"/>
      <c r="CW2194" s="3"/>
      <c r="CX2194" s="3"/>
      <c r="CY2194" s="3"/>
      <c r="CZ2194" s="3"/>
      <c r="DA2194" s="3"/>
      <c r="DB2194" s="3"/>
      <c r="DC2194" s="3"/>
      <c r="DD2194" s="3"/>
      <c r="DE2194" s="3"/>
      <c r="DF2194" s="3"/>
      <c r="DG2194" s="3"/>
      <c r="DH2194" s="3"/>
      <c r="DI2194" s="3"/>
      <c r="DJ2194" s="3"/>
      <c r="DK2194" s="3"/>
      <c r="DL2194" s="3"/>
      <c r="DM2194" s="3"/>
      <c r="DN2194" s="3"/>
      <c r="DO2194" s="3"/>
      <c r="DP2194" s="3"/>
      <c r="DQ2194" s="3"/>
    </row>
    <row r="2195" spans="1:121" s="2" customFormat="1" ht="48" customHeight="1">
      <c r="A2195" s="29">
        <v>219</v>
      </c>
      <c r="B2195" s="29"/>
      <c r="C2195" s="424" t="s">
        <v>8941</v>
      </c>
      <c r="D2195" s="437" t="s">
        <v>8507</v>
      </c>
      <c r="E2195" s="424" t="s">
        <v>8942</v>
      </c>
      <c r="F2195" s="324" t="s">
        <v>8943</v>
      </c>
      <c r="G2195" s="424" t="s">
        <v>8014</v>
      </c>
      <c r="H2195" s="425">
        <v>3200</v>
      </c>
      <c r="I2195" s="29">
        <v>0</v>
      </c>
      <c r="J2195" s="29">
        <v>0</v>
      </c>
      <c r="K2195" s="29" t="s">
        <v>8473</v>
      </c>
      <c r="L2195" s="4" t="s">
        <v>8944</v>
      </c>
      <c r="M2195" s="424" t="s">
        <v>8847</v>
      </c>
      <c r="N2195" s="419"/>
      <c r="O2195" s="372"/>
      <c r="P2195" s="372"/>
      <c r="Q2195" s="372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  <c r="BN2195" s="3"/>
      <c r="BO2195" s="3"/>
      <c r="BP2195" s="3"/>
      <c r="BQ2195" s="3"/>
      <c r="BR2195" s="3"/>
      <c r="BS2195" s="3"/>
      <c r="BT2195" s="3"/>
      <c r="BU2195" s="3"/>
      <c r="BV2195" s="3"/>
      <c r="BW2195" s="3"/>
      <c r="BX2195" s="3"/>
      <c r="BY2195" s="3"/>
      <c r="BZ2195" s="3"/>
      <c r="CA2195" s="3"/>
      <c r="CB2195" s="3"/>
      <c r="CC2195" s="3"/>
      <c r="CD2195" s="3"/>
      <c r="CE2195" s="3"/>
      <c r="CF2195" s="3"/>
      <c r="CG2195" s="3"/>
      <c r="CH2195" s="3"/>
      <c r="CI2195" s="3"/>
      <c r="CJ2195" s="3"/>
      <c r="CK2195" s="3"/>
      <c r="CL2195" s="3"/>
      <c r="CM2195" s="3"/>
      <c r="CN2195" s="3"/>
      <c r="CO2195" s="3"/>
      <c r="CP2195" s="3"/>
      <c r="CQ2195" s="3"/>
      <c r="CR2195" s="3"/>
      <c r="CS2195" s="3"/>
      <c r="CT2195" s="3"/>
      <c r="CU2195" s="3"/>
      <c r="CV2195" s="3"/>
      <c r="CW2195" s="3"/>
      <c r="CX2195" s="3"/>
      <c r="CY2195" s="3"/>
      <c r="CZ2195" s="3"/>
      <c r="DA2195" s="3"/>
      <c r="DB2195" s="3"/>
      <c r="DC2195" s="3"/>
      <c r="DD2195" s="3"/>
      <c r="DE2195" s="3"/>
      <c r="DF2195" s="3"/>
      <c r="DG2195" s="3"/>
      <c r="DH2195" s="3"/>
      <c r="DI2195" s="3"/>
      <c r="DJ2195" s="3"/>
      <c r="DK2195" s="3"/>
      <c r="DL2195" s="3"/>
      <c r="DM2195" s="3"/>
      <c r="DN2195" s="3"/>
      <c r="DO2195" s="3"/>
      <c r="DP2195" s="3"/>
      <c r="DQ2195" s="3"/>
    </row>
    <row r="2196" spans="1:121" s="2" customFormat="1" ht="48" customHeight="1">
      <c r="A2196" s="29">
        <v>220</v>
      </c>
      <c r="B2196" s="29"/>
      <c r="C2196" s="424" t="s">
        <v>8945</v>
      </c>
      <c r="D2196" s="437" t="s">
        <v>8880</v>
      </c>
      <c r="E2196" s="424" t="s">
        <v>8946</v>
      </c>
      <c r="F2196" s="324" t="s">
        <v>8947</v>
      </c>
      <c r="G2196" s="424" t="s">
        <v>8014</v>
      </c>
      <c r="H2196" s="425">
        <v>2000</v>
      </c>
      <c r="I2196" s="29">
        <v>0</v>
      </c>
      <c r="J2196" s="29">
        <v>0</v>
      </c>
      <c r="K2196" s="56">
        <v>43321</v>
      </c>
      <c r="L2196" s="4" t="s">
        <v>8948</v>
      </c>
      <c r="M2196" s="424" t="s">
        <v>8847</v>
      </c>
      <c r="N2196" s="419"/>
      <c r="O2196" s="372"/>
      <c r="P2196" s="372"/>
      <c r="Q2196" s="372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  <c r="BN2196" s="3"/>
      <c r="BO2196" s="3"/>
      <c r="BP2196" s="3"/>
      <c r="BQ2196" s="3"/>
      <c r="BR2196" s="3"/>
      <c r="BS2196" s="3"/>
      <c r="BT2196" s="3"/>
      <c r="BU2196" s="3"/>
      <c r="BV2196" s="3"/>
      <c r="BW2196" s="3"/>
      <c r="BX2196" s="3"/>
      <c r="BY2196" s="3"/>
      <c r="BZ2196" s="3"/>
      <c r="CA2196" s="3"/>
      <c r="CB2196" s="3"/>
      <c r="CC2196" s="3"/>
      <c r="CD2196" s="3"/>
      <c r="CE2196" s="3"/>
      <c r="CF2196" s="3"/>
      <c r="CG2196" s="3"/>
      <c r="CH2196" s="3"/>
      <c r="CI2196" s="3"/>
      <c r="CJ2196" s="3"/>
      <c r="CK2196" s="3"/>
      <c r="CL2196" s="3"/>
      <c r="CM2196" s="3"/>
      <c r="CN2196" s="3"/>
      <c r="CO2196" s="3"/>
      <c r="CP2196" s="3"/>
      <c r="CQ2196" s="3"/>
      <c r="CR2196" s="3"/>
      <c r="CS2196" s="3"/>
      <c r="CT2196" s="3"/>
      <c r="CU2196" s="3"/>
      <c r="CV2196" s="3"/>
      <c r="CW2196" s="3"/>
      <c r="CX2196" s="3"/>
      <c r="CY2196" s="3"/>
      <c r="CZ2196" s="3"/>
      <c r="DA2196" s="3"/>
      <c r="DB2196" s="3"/>
      <c r="DC2196" s="3"/>
      <c r="DD2196" s="3"/>
      <c r="DE2196" s="3"/>
      <c r="DF2196" s="3"/>
      <c r="DG2196" s="3"/>
      <c r="DH2196" s="3"/>
      <c r="DI2196" s="3"/>
      <c r="DJ2196" s="3"/>
      <c r="DK2196" s="3"/>
      <c r="DL2196" s="3"/>
      <c r="DM2196" s="3"/>
      <c r="DN2196" s="3"/>
      <c r="DO2196" s="3"/>
      <c r="DP2196" s="3"/>
      <c r="DQ2196" s="3"/>
    </row>
    <row r="2197" spans="1:121" s="2" customFormat="1" ht="48" customHeight="1">
      <c r="A2197" s="29">
        <v>221</v>
      </c>
      <c r="B2197" s="29"/>
      <c r="C2197" s="424" t="s">
        <v>8949</v>
      </c>
      <c r="D2197" s="437" t="s">
        <v>8950</v>
      </c>
      <c r="E2197" s="424" t="s">
        <v>8951</v>
      </c>
      <c r="F2197" s="324" t="s">
        <v>8952</v>
      </c>
      <c r="G2197" s="424" t="s">
        <v>8953</v>
      </c>
      <c r="H2197" s="425">
        <v>30000</v>
      </c>
      <c r="I2197" s="29">
        <v>0</v>
      </c>
      <c r="J2197" s="29">
        <v>0</v>
      </c>
      <c r="K2197" s="29" t="s">
        <v>8869</v>
      </c>
      <c r="L2197" s="4" t="s">
        <v>8954</v>
      </c>
      <c r="M2197" s="424" t="s">
        <v>8847</v>
      </c>
      <c r="N2197" s="419"/>
      <c r="O2197" s="372"/>
      <c r="P2197" s="372"/>
      <c r="Q2197" s="372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  <c r="BN2197" s="3"/>
      <c r="BO2197" s="3"/>
      <c r="BP2197" s="3"/>
      <c r="BQ2197" s="3"/>
      <c r="BR2197" s="3"/>
      <c r="BS2197" s="3"/>
      <c r="BT2197" s="3"/>
      <c r="BU2197" s="3"/>
      <c r="BV2197" s="3"/>
      <c r="BW2197" s="3"/>
      <c r="BX2197" s="3"/>
      <c r="BY2197" s="3"/>
      <c r="BZ2197" s="3"/>
      <c r="CA2197" s="3"/>
      <c r="CB2197" s="3"/>
      <c r="CC2197" s="3"/>
      <c r="CD2197" s="3"/>
      <c r="CE2197" s="3"/>
      <c r="CF2197" s="3"/>
      <c r="CG2197" s="3"/>
      <c r="CH2197" s="3"/>
      <c r="CI2197" s="3"/>
      <c r="CJ2197" s="3"/>
      <c r="CK2197" s="3"/>
      <c r="CL2197" s="3"/>
      <c r="CM2197" s="3"/>
      <c r="CN2197" s="3"/>
      <c r="CO2197" s="3"/>
      <c r="CP2197" s="3"/>
      <c r="CQ2197" s="3"/>
      <c r="CR2197" s="3"/>
      <c r="CS2197" s="3"/>
      <c r="CT2197" s="3"/>
      <c r="CU2197" s="3"/>
      <c r="CV2197" s="3"/>
      <c r="CW2197" s="3"/>
      <c r="CX2197" s="3"/>
      <c r="CY2197" s="3"/>
      <c r="CZ2197" s="3"/>
      <c r="DA2197" s="3"/>
      <c r="DB2197" s="3"/>
      <c r="DC2197" s="3"/>
      <c r="DD2197" s="3"/>
      <c r="DE2197" s="3"/>
      <c r="DF2197" s="3"/>
      <c r="DG2197" s="3"/>
      <c r="DH2197" s="3"/>
      <c r="DI2197" s="3"/>
      <c r="DJ2197" s="3"/>
      <c r="DK2197" s="3"/>
      <c r="DL2197" s="3"/>
      <c r="DM2197" s="3"/>
      <c r="DN2197" s="3"/>
      <c r="DO2197" s="3"/>
      <c r="DP2197" s="3"/>
      <c r="DQ2197" s="3"/>
    </row>
    <row r="2198" spans="1:121" s="2" customFormat="1" ht="48" customHeight="1">
      <c r="A2198" s="29">
        <v>222</v>
      </c>
      <c r="B2198" s="29"/>
      <c r="C2198" s="424" t="s">
        <v>8955</v>
      </c>
      <c r="D2198" s="437" t="s">
        <v>8956</v>
      </c>
      <c r="E2198" s="424" t="s">
        <v>8957</v>
      </c>
      <c r="F2198" s="324" t="s">
        <v>8958</v>
      </c>
      <c r="G2198" s="424" t="s">
        <v>8014</v>
      </c>
      <c r="H2198" s="425">
        <v>3200</v>
      </c>
      <c r="I2198" s="29">
        <v>0</v>
      </c>
      <c r="J2198" s="29">
        <v>0</v>
      </c>
      <c r="K2198" s="29" t="s">
        <v>8869</v>
      </c>
      <c r="L2198" s="4" t="s">
        <v>8959</v>
      </c>
      <c r="M2198" s="424" t="s">
        <v>8847</v>
      </c>
      <c r="N2198" s="419"/>
      <c r="O2198" s="372"/>
      <c r="P2198" s="372"/>
      <c r="Q2198" s="372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  <c r="BN2198" s="3"/>
      <c r="BO2198" s="3"/>
      <c r="BP2198" s="3"/>
      <c r="BQ2198" s="3"/>
      <c r="BR2198" s="3"/>
      <c r="BS2198" s="3"/>
      <c r="BT2198" s="3"/>
      <c r="BU2198" s="3"/>
      <c r="BV2198" s="3"/>
      <c r="BW2198" s="3"/>
      <c r="BX2198" s="3"/>
      <c r="BY2198" s="3"/>
      <c r="BZ2198" s="3"/>
      <c r="CA2198" s="3"/>
      <c r="CB2198" s="3"/>
      <c r="CC2198" s="3"/>
      <c r="CD2198" s="3"/>
      <c r="CE2198" s="3"/>
      <c r="CF2198" s="3"/>
      <c r="CG2198" s="3"/>
      <c r="CH2198" s="3"/>
      <c r="CI2198" s="3"/>
      <c r="CJ2198" s="3"/>
      <c r="CK2198" s="3"/>
      <c r="CL2198" s="3"/>
      <c r="CM2198" s="3"/>
      <c r="CN2198" s="3"/>
      <c r="CO2198" s="3"/>
      <c r="CP2198" s="3"/>
      <c r="CQ2198" s="3"/>
      <c r="CR2198" s="3"/>
      <c r="CS2198" s="3"/>
      <c r="CT2198" s="3"/>
      <c r="CU2198" s="3"/>
      <c r="CV2198" s="3"/>
      <c r="CW2198" s="3"/>
      <c r="CX2198" s="3"/>
      <c r="CY2198" s="3"/>
      <c r="CZ2198" s="3"/>
      <c r="DA2198" s="3"/>
      <c r="DB2198" s="3"/>
      <c r="DC2198" s="3"/>
      <c r="DD2198" s="3"/>
      <c r="DE2198" s="3"/>
      <c r="DF2198" s="3"/>
      <c r="DG2198" s="3"/>
      <c r="DH2198" s="3"/>
      <c r="DI2198" s="3"/>
      <c r="DJ2198" s="3"/>
      <c r="DK2198" s="3"/>
      <c r="DL2198" s="3"/>
      <c r="DM2198" s="3"/>
      <c r="DN2198" s="3"/>
      <c r="DO2198" s="3"/>
      <c r="DP2198" s="3"/>
      <c r="DQ2198" s="3"/>
    </row>
    <row r="2199" spans="1:121" s="2" customFormat="1" ht="48" customHeight="1">
      <c r="A2199" s="29">
        <v>223</v>
      </c>
      <c r="B2199" s="29"/>
      <c r="C2199" s="424" t="s">
        <v>8960</v>
      </c>
      <c r="D2199" s="437" t="s">
        <v>8956</v>
      </c>
      <c r="E2199" s="424" t="s">
        <v>8961</v>
      </c>
      <c r="F2199" s="324" t="s">
        <v>8962</v>
      </c>
      <c r="G2199" s="424" t="s">
        <v>8014</v>
      </c>
      <c r="H2199" s="425">
        <v>5000</v>
      </c>
      <c r="I2199" s="29">
        <v>0</v>
      </c>
      <c r="J2199" s="29">
        <v>0</v>
      </c>
      <c r="K2199" s="29" t="s">
        <v>8384</v>
      </c>
      <c r="L2199" s="4" t="s">
        <v>8963</v>
      </c>
      <c r="M2199" s="424" t="s">
        <v>8847</v>
      </c>
      <c r="N2199" s="419"/>
      <c r="O2199" s="372"/>
      <c r="P2199" s="372"/>
      <c r="Q2199" s="372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  <c r="BN2199" s="3"/>
      <c r="BO2199" s="3"/>
      <c r="BP2199" s="3"/>
      <c r="BQ2199" s="3"/>
      <c r="BR2199" s="3"/>
      <c r="BS2199" s="3"/>
      <c r="BT2199" s="3"/>
      <c r="BU2199" s="3"/>
      <c r="BV2199" s="3"/>
      <c r="BW2199" s="3"/>
      <c r="BX2199" s="3"/>
      <c r="BY2199" s="3"/>
      <c r="BZ2199" s="3"/>
      <c r="CA2199" s="3"/>
      <c r="CB2199" s="3"/>
      <c r="CC2199" s="3"/>
      <c r="CD2199" s="3"/>
      <c r="CE2199" s="3"/>
      <c r="CF2199" s="3"/>
      <c r="CG2199" s="3"/>
      <c r="CH2199" s="3"/>
      <c r="CI2199" s="3"/>
      <c r="CJ2199" s="3"/>
      <c r="CK2199" s="3"/>
      <c r="CL2199" s="3"/>
      <c r="CM2199" s="3"/>
      <c r="CN2199" s="3"/>
      <c r="CO2199" s="3"/>
      <c r="CP2199" s="3"/>
      <c r="CQ2199" s="3"/>
      <c r="CR2199" s="3"/>
      <c r="CS2199" s="3"/>
      <c r="CT2199" s="3"/>
      <c r="CU2199" s="3"/>
      <c r="CV2199" s="3"/>
      <c r="CW2199" s="3"/>
      <c r="CX2199" s="3"/>
      <c r="CY2199" s="3"/>
      <c r="CZ2199" s="3"/>
      <c r="DA2199" s="3"/>
      <c r="DB2199" s="3"/>
      <c r="DC2199" s="3"/>
      <c r="DD2199" s="3"/>
      <c r="DE2199" s="3"/>
      <c r="DF2199" s="3"/>
      <c r="DG2199" s="3"/>
      <c r="DH2199" s="3"/>
      <c r="DI2199" s="3"/>
      <c r="DJ2199" s="3"/>
      <c r="DK2199" s="3"/>
      <c r="DL2199" s="3"/>
      <c r="DM2199" s="3"/>
      <c r="DN2199" s="3"/>
      <c r="DO2199" s="3"/>
      <c r="DP2199" s="3"/>
      <c r="DQ2199" s="3"/>
    </row>
    <row r="2200" spans="1:121" s="2" customFormat="1" ht="48" customHeight="1">
      <c r="A2200" s="29">
        <v>224</v>
      </c>
      <c r="B2200" s="29"/>
      <c r="C2200" s="424" t="s">
        <v>8964</v>
      </c>
      <c r="D2200" s="437" t="s">
        <v>8956</v>
      </c>
      <c r="E2200" s="424" t="s">
        <v>8965</v>
      </c>
      <c r="F2200" s="324" t="s">
        <v>8966</v>
      </c>
      <c r="G2200" s="424" t="s">
        <v>8014</v>
      </c>
      <c r="H2200" s="425">
        <v>1587.9</v>
      </c>
      <c r="I2200" s="29">
        <v>0</v>
      </c>
      <c r="J2200" s="29">
        <v>0</v>
      </c>
      <c r="K2200" s="29" t="s">
        <v>8668</v>
      </c>
      <c r="L2200" s="4" t="s">
        <v>8967</v>
      </c>
      <c r="M2200" s="424" t="s">
        <v>8847</v>
      </c>
      <c r="N2200" s="419"/>
      <c r="O2200" s="372"/>
      <c r="P2200" s="372"/>
      <c r="Q2200" s="372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  <c r="BN2200" s="3"/>
      <c r="BO2200" s="3"/>
      <c r="BP2200" s="3"/>
      <c r="BQ2200" s="3"/>
      <c r="BR2200" s="3"/>
      <c r="BS2200" s="3"/>
      <c r="BT2200" s="3"/>
      <c r="BU2200" s="3"/>
      <c r="BV2200" s="3"/>
      <c r="BW2200" s="3"/>
      <c r="BX2200" s="3"/>
      <c r="BY2200" s="3"/>
      <c r="BZ2200" s="3"/>
      <c r="CA2200" s="3"/>
      <c r="CB2200" s="3"/>
      <c r="CC2200" s="3"/>
      <c r="CD2200" s="3"/>
      <c r="CE2200" s="3"/>
      <c r="CF2200" s="3"/>
      <c r="CG2200" s="3"/>
      <c r="CH2200" s="3"/>
      <c r="CI2200" s="3"/>
      <c r="CJ2200" s="3"/>
      <c r="CK2200" s="3"/>
      <c r="CL2200" s="3"/>
      <c r="CM2200" s="3"/>
      <c r="CN2200" s="3"/>
      <c r="CO2200" s="3"/>
      <c r="CP2200" s="3"/>
      <c r="CQ2200" s="3"/>
      <c r="CR2200" s="3"/>
      <c r="CS2200" s="3"/>
      <c r="CT2200" s="3"/>
      <c r="CU2200" s="3"/>
      <c r="CV2200" s="3"/>
      <c r="CW2200" s="3"/>
      <c r="CX2200" s="3"/>
      <c r="CY2200" s="3"/>
      <c r="CZ2200" s="3"/>
      <c r="DA2200" s="3"/>
      <c r="DB2200" s="3"/>
      <c r="DC2200" s="3"/>
      <c r="DD2200" s="3"/>
      <c r="DE2200" s="3"/>
      <c r="DF2200" s="3"/>
      <c r="DG2200" s="3"/>
      <c r="DH2200" s="3"/>
      <c r="DI2200" s="3"/>
      <c r="DJ2200" s="3"/>
      <c r="DK2200" s="3"/>
      <c r="DL2200" s="3"/>
      <c r="DM2200" s="3"/>
      <c r="DN2200" s="3"/>
      <c r="DO2200" s="3"/>
      <c r="DP2200" s="3"/>
      <c r="DQ2200" s="3"/>
    </row>
    <row r="2201" spans="1:121" s="2" customFormat="1" ht="48" customHeight="1">
      <c r="A2201" s="29">
        <v>225</v>
      </c>
      <c r="B2201" s="29"/>
      <c r="C2201" s="424" t="s">
        <v>8968</v>
      </c>
      <c r="D2201" s="437" t="s">
        <v>8956</v>
      </c>
      <c r="E2201" s="424" t="s">
        <v>8969</v>
      </c>
      <c r="F2201" s="324" t="s">
        <v>8970</v>
      </c>
      <c r="G2201" s="424" t="s">
        <v>8014</v>
      </c>
      <c r="H2201" s="425">
        <v>3200</v>
      </c>
      <c r="I2201" s="29">
        <v>0</v>
      </c>
      <c r="J2201" s="29">
        <v>0</v>
      </c>
      <c r="K2201" s="29" t="s">
        <v>8858</v>
      </c>
      <c r="L2201" s="4" t="s">
        <v>8971</v>
      </c>
      <c r="M2201" s="424" t="s">
        <v>8847</v>
      </c>
      <c r="N2201" s="419"/>
      <c r="O2201" s="372"/>
      <c r="P2201" s="372"/>
      <c r="Q2201" s="372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  <c r="BH2201" s="3"/>
      <c r="BI2201" s="3"/>
      <c r="BJ2201" s="3"/>
      <c r="BK2201" s="3"/>
      <c r="BL2201" s="3"/>
      <c r="BM2201" s="3"/>
      <c r="BN2201" s="3"/>
      <c r="BO2201" s="3"/>
      <c r="BP2201" s="3"/>
      <c r="BQ2201" s="3"/>
      <c r="BR2201" s="3"/>
      <c r="BS2201" s="3"/>
      <c r="BT2201" s="3"/>
      <c r="BU2201" s="3"/>
      <c r="BV2201" s="3"/>
      <c r="BW2201" s="3"/>
      <c r="BX2201" s="3"/>
      <c r="BY2201" s="3"/>
      <c r="BZ2201" s="3"/>
      <c r="CA2201" s="3"/>
      <c r="CB2201" s="3"/>
      <c r="CC2201" s="3"/>
      <c r="CD2201" s="3"/>
      <c r="CE2201" s="3"/>
      <c r="CF2201" s="3"/>
      <c r="CG2201" s="3"/>
      <c r="CH2201" s="3"/>
      <c r="CI2201" s="3"/>
      <c r="CJ2201" s="3"/>
      <c r="CK2201" s="3"/>
      <c r="CL2201" s="3"/>
      <c r="CM2201" s="3"/>
      <c r="CN2201" s="3"/>
      <c r="CO2201" s="3"/>
      <c r="CP2201" s="3"/>
      <c r="CQ2201" s="3"/>
      <c r="CR2201" s="3"/>
      <c r="CS2201" s="3"/>
      <c r="CT2201" s="3"/>
      <c r="CU2201" s="3"/>
      <c r="CV2201" s="3"/>
      <c r="CW2201" s="3"/>
      <c r="CX2201" s="3"/>
      <c r="CY2201" s="3"/>
      <c r="CZ2201" s="3"/>
      <c r="DA2201" s="3"/>
      <c r="DB2201" s="3"/>
      <c r="DC2201" s="3"/>
      <c r="DD2201" s="3"/>
      <c r="DE2201" s="3"/>
      <c r="DF2201" s="3"/>
      <c r="DG2201" s="3"/>
      <c r="DH2201" s="3"/>
      <c r="DI2201" s="3"/>
      <c r="DJ2201" s="3"/>
      <c r="DK2201" s="3"/>
      <c r="DL2201" s="3"/>
      <c r="DM2201" s="3"/>
      <c r="DN2201" s="3"/>
      <c r="DO2201" s="3"/>
      <c r="DP2201" s="3"/>
      <c r="DQ2201" s="3"/>
    </row>
    <row r="2202" spans="1:121" s="2" customFormat="1" ht="48" customHeight="1">
      <c r="A2202" s="29">
        <v>226</v>
      </c>
      <c r="B2202" s="29"/>
      <c r="C2202" s="424" t="s">
        <v>8972</v>
      </c>
      <c r="D2202" s="437" t="s">
        <v>8956</v>
      </c>
      <c r="E2202" s="424" t="s">
        <v>8973</v>
      </c>
      <c r="F2202" s="324" t="s">
        <v>8974</v>
      </c>
      <c r="G2202" s="424" t="s">
        <v>8014</v>
      </c>
      <c r="H2202" s="425">
        <v>5000</v>
      </c>
      <c r="I2202" s="29">
        <v>0</v>
      </c>
      <c r="J2202" s="29">
        <v>0</v>
      </c>
      <c r="K2202" s="29" t="s">
        <v>8374</v>
      </c>
      <c r="L2202" s="4" t="s">
        <v>8853</v>
      </c>
      <c r="M2202" s="424" t="s">
        <v>8847</v>
      </c>
      <c r="N2202" s="419"/>
      <c r="O2202" s="372"/>
      <c r="P2202" s="372"/>
      <c r="Q2202" s="372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  <c r="BN2202" s="3"/>
      <c r="BO2202" s="3"/>
      <c r="BP2202" s="3"/>
      <c r="BQ2202" s="3"/>
      <c r="BR2202" s="3"/>
      <c r="BS2202" s="3"/>
      <c r="BT2202" s="3"/>
      <c r="BU2202" s="3"/>
      <c r="BV2202" s="3"/>
      <c r="BW2202" s="3"/>
      <c r="BX2202" s="3"/>
      <c r="BY2202" s="3"/>
      <c r="BZ2202" s="3"/>
      <c r="CA2202" s="3"/>
      <c r="CB2202" s="3"/>
      <c r="CC2202" s="3"/>
      <c r="CD2202" s="3"/>
      <c r="CE2202" s="3"/>
      <c r="CF2202" s="3"/>
      <c r="CG2202" s="3"/>
      <c r="CH2202" s="3"/>
      <c r="CI2202" s="3"/>
      <c r="CJ2202" s="3"/>
      <c r="CK2202" s="3"/>
      <c r="CL2202" s="3"/>
      <c r="CM2202" s="3"/>
      <c r="CN2202" s="3"/>
      <c r="CO2202" s="3"/>
      <c r="CP2202" s="3"/>
      <c r="CQ2202" s="3"/>
      <c r="CR2202" s="3"/>
      <c r="CS2202" s="3"/>
      <c r="CT2202" s="3"/>
      <c r="CU2202" s="3"/>
      <c r="CV2202" s="3"/>
      <c r="CW2202" s="3"/>
      <c r="CX2202" s="3"/>
      <c r="CY2202" s="3"/>
      <c r="CZ2202" s="3"/>
      <c r="DA2202" s="3"/>
      <c r="DB2202" s="3"/>
      <c r="DC2202" s="3"/>
      <c r="DD2202" s="3"/>
      <c r="DE2202" s="3"/>
      <c r="DF2202" s="3"/>
      <c r="DG2202" s="3"/>
      <c r="DH2202" s="3"/>
      <c r="DI2202" s="3"/>
      <c r="DJ2202" s="3"/>
      <c r="DK2202" s="3"/>
      <c r="DL2202" s="3"/>
      <c r="DM2202" s="3"/>
      <c r="DN2202" s="3"/>
      <c r="DO2202" s="3"/>
      <c r="DP2202" s="3"/>
      <c r="DQ2202" s="3"/>
    </row>
    <row r="2203" spans="1:121" s="2" customFormat="1" ht="48" customHeight="1">
      <c r="A2203" s="29">
        <v>227</v>
      </c>
      <c r="B2203" s="29"/>
      <c r="C2203" s="424" t="s">
        <v>8975</v>
      </c>
      <c r="D2203" s="437" t="s">
        <v>8976</v>
      </c>
      <c r="E2203" s="424" t="s">
        <v>8977</v>
      </c>
      <c r="F2203" s="324" t="s">
        <v>8978</v>
      </c>
      <c r="G2203" s="424" t="s">
        <v>8014</v>
      </c>
      <c r="H2203" s="425">
        <v>5000</v>
      </c>
      <c r="I2203" s="29">
        <v>0</v>
      </c>
      <c r="J2203" s="29">
        <v>0</v>
      </c>
      <c r="K2203" s="29" t="s">
        <v>8979</v>
      </c>
      <c r="L2203" s="324" t="s">
        <v>8980</v>
      </c>
      <c r="M2203" s="424" t="s">
        <v>8847</v>
      </c>
      <c r="N2203" s="419"/>
      <c r="O2203" s="372"/>
      <c r="P2203" s="372"/>
      <c r="Q2203" s="372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  <c r="BN2203" s="3"/>
      <c r="BO2203" s="3"/>
      <c r="BP2203" s="3"/>
      <c r="BQ2203" s="3"/>
      <c r="BR2203" s="3"/>
      <c r="BS2203" s="3"/>
      <c r="BT2203" s="3"/>
      <c r="BU2203" s="3"/>
      <c r="BV2203" s="3"/>
      <c r="BW2203" s="3"/>
      <c r="BX2203" s="3"/>
      <c r="BY2203" s="3"/>
      <c r="BZ2203" s="3"/>
      <c r="CA2203" s="3"/>
      <c r="CB2203" s="3"/>
      <c r="CC2203" s="3"/>
      <c r="CD2203" s="3"/>
      <c r="CE2203" s="3"/>
      <c r="CF2203" s="3"/>
      <c r="CG2203" s="3"/>
      <c r="CH2203" s="3"/>
      <c r="CI2203" s="3"/>
      <c r="CJ2203" s="3"/>
      <c r="CK2203" s="3"/>
      <c r="CL2203" s="3"/>
      <c r="CM2203" s="3"/>
      <c r="CN2203" s="3"/>
      <c r="CO2203" s="3"/>
      <c r="CP2203" s="3"/>
      <c r="CQ2203" s="3"/>
      <c r="CR2203" s="3"/>
      <c r="CS2203" s="3"/>
      <c r="CT2203" s="3"/>
      <c r="CU2203" s="3"/>
      <c r="CV2203" s="3"/>
      <c r="CW2203" s="3"/>
      <c r="CX2203" s="3"/>
      <c r="CY2203" s="3"/>
      <c r="CZ2203" s="3"/>
      <c r="DA2203" s="3"/>
      <c r="DB2203" s="3"/>
      <c r="DC2203" s="3"/>
      <c r="DD2203" s="3"/>
      <c r="DE2203" s="3"/>
      <c r="DF2203" s="3"/>
      <c r="DG2203" s="3"/>
      <c r="DH2203" s="3"/>
      <c r="DI2203" s="3"/>
      <c r="DJ2203" s="3"/>
      <c r="DK2203" s="3"/>
      <c r="DL2203" s="3"/>
      <c r="DM2203" s="3"/>
      <c r="DN2203" s="3"/>
      <c r="DO2203" s="3"/>
      <c r="DP2203" s="3"/>
      <c r="DQ2203" s="3"/>
    </row>
    <row r="2204" spans="1:121" s="2" customFormat="1" ht="48" customHeight="1">
      <c r="A2204" s="29">
        <v>228</v>
      </c>
      <c r="B2204" s="29"/>
      <c r="C2204" s="424" t="s">
        <v>8981</v>
      </c>
      <c r="D2204" s="437" t="s">
        <v>8976</v>
      </c>
      <c r="E2204" s="424" t="s">
        <v>8982</v>
      </c>
      <c r="F2204" s="324" t="s">
        <v>8983</v>
      </c>
      <c r="G2204" s="424" t="s">
        <v>8014</v>
      </c>
      <c r="H2204" s="425">
        <v>5200</v>
      </c>
      <c r="I2204" s="29">
        <v>0</v>
      </c>
      <c r="J2204" s="29">
        <v>0</v>
      </c>
      <c r="K2204" s="56">
        <v>43016</v>
      </c>
      <c r="L2204" s="4" t="s">
        <v>8984</v>
      </c>
      <c r="M2204" s="424" t="s">
        <v>8847</v>
      </c>
      <c r="N2204" s="419"/>
      <c r="O2204" s="372"/>
      <c r="P2204" s="372"/>
      <c r="Q2204" s="372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  <c r="BN2204" s="3"/>
      <c r="BO2204" s="3"/>
      <c r="BP2204" s="3"/>
      <c r="BQ2204" s="3"/>
      <c r="BR2204" s="3"/>
      <c r="BS2204" s="3"/>
      <c r="BT2204" s="3"/>
      <c r="BU2204" s="3"/>
      <c r="BV2204" s="3"/>
      <c r="BW2204" s="3"/>
      <c r="BX2204" s="3"/>
      <c r="BY2204" s="3"/>
      <c r="BZ2204" s="3"/>
      <c r="CA2204" s="3"/>
      <c r="CB2204" s="3"/>
      <c r="CC2204" s="3"/>
      <c r="CD2204" s="3"/>
      <c r="CE2204" s="3"/>
      <c r="CF2204" s="3"/>
      <c r="CG2204" s="3"/>
      <c r="CH2204" s="3"/>
      <c r="CI2204" s="3"/>
      <c r="CJ2204" s="3"/>
      <c r="CK2204" s="3"/>
      <c r="CL2204" s="3"/>
      <c r="CM2204" s="3"/>
      <c r="CN2204" s="3"/>
      <c r="CO2204" s="3"/>
      <c r="CP2204" s="3"/>
      <c r="CQ2204" s="3"/>
      <c r="CR2204" s="3"/>
      <c r="CS2204" s="3"/>
      <c r="CT2204" s="3"/>
      <c r="CU2204" s="3"/>
      <c r="CV2204" s="3"/>
      <c r="CW2204" s="3"/>
      <c r="CX2204" s="3"/>
      <c r="CY2204" s="3"/>
      <c r="CZ2204" s="3"/>
      <c r="DA2204" s="3"/>
      <c r="DB2204" s="3"/>
      <c r="DC2204" s="3"/>
      <c r="DD2204" s="3"/>
      <c r="DE2204" s="3"/>
      <c r="DF2204" s="3"/>
      <c r="DG2204" s="3"/>
      <c r="DH2204" s="3"/>
      <c r="DI2204" s="3"/>
      <c r="DJ2204" s="3"/>
      <c r="DK2204" s="3"/>
      <c r="DL2204" s="3"/>
      <c r="DM2204" s="3"/>
      <c r="DN2204" s="3"/>
      <c r="DO2204" s="3"/>
      <c r="DP2204" s="3"/>
      <c r="DQ2204" s="3"/>
    </row>
    <row r="2205" spans="1:121" s="2" customFormat="1" ht="48" customHeight="1">
      <c r="A2205" s="29">
        <v>229</v>
      </c>
      <c r="B2205" s="421"/>
      <c r="C2205" s="444" t="s">
        <v>8985</v>
      </c>
      <c r="D2205" s="452" t="s">
        <v>8507</v>
      </c>
      <c r="E2205" s="444" t="s">
        <v>8267</v>
      </c>
      <c r="F2205" s="445" t="s">
        <v>8986</v>
      </c>
      <c r="G2205" s="444" t="s">
        <v>8014</v>
      </c>
      <c r="H2205" s="446">
        <v>3200</v>
      </c>
      <c r="I2205" s="421">
        <v>0</v>
      </c>
      <c r="J2205" s="428">
        <v>0</v>
      </c>
      <c r="K2205" s="447" t="s">
        <v>8987</v>
      </c>
      <c r="L2205" s="448" t="s">
        <v>8988</v>
      </c>
      <c r="M2205" s="424" t="s">
        <v>8847</v>
      </c>
      <c r="N2205" s="419"/>
      <c r="O2205" s="372"/>
      <c r="P2205" s="372"/>
      <c r="Q2205" s="372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  <c r="BN2205" s="3"/>
      <c r="BO2205" s="3"/>
      <c r="BP2205" s="3"/>
      <c r="BQ2205" s="3"/>
      <c r="BR2205" s="3"/>
      <c r="BS2205" s="3"/>
      <c r="BT2205" s="3"/>
      <c r="BU2205" s="3"/>
      <c r="BV2205" s="3"/>
      <c r="BW2205" s="3"/>
      <c r="BX2205" s="3"/>
      <c r="BY2205" s="3"/>
      <c r="BZ2205" s="3"/>
      <c r="CA2205" s="3"/>
      <c r="CB2205" s="3"/>
      <c r="CC2205" s="3"/>
      <c r="CD2205" s="3"/>
      <c r="CE2205" s="3"/>
      <c r="CF2205" s="3"/>
      <c r="CG2205" s="3"/>
      <c r="CH2205" s="3"/>
      <c r="CI2205" s="3"/>
      <c r="CJ2205" s="3"/>
      <c r="CK2205" s="3"/>
      <c r="CL2205" s="3"/>
      <c r="CM2205" s="3"/>
      <c r="CN2205" s="3"/>
      <c r="CO2205" s="3"/>
      <c r="CP2205" s="3"/>
      <c r="CQ2205" s="3"/>
      <c r="CR2205" s="3"/>
      <c r="CS2205" s="3"/>
      <c r="CT2205" s="3"/>
      <c r="CU2205" s="3"/>
      <c r="CV2205" s="3"/>
      <c r="CW2205" s="3"/>
      <c r="CX2205" s="3"/>
      <c r="CY2205" s="3"/>
      <c r="CZ2205" s="3"/>
      <c r="DA2205" s="3"/>
      <c r="DB2205" s="3"/>
      <c r="DC2205" s="3"/>
      <c r="DD2205" s="3"/>
      <c r="DE2205" s="3"/>
      <c r="DF2205" s="3"/>
      <c r="DG2205" s="3"/>
      <c r="DH2205" s="3"/>
      <c r="DI2205" s="3"/>
      <c r="DJ2205" s="3"/>
      <c r="DK2205" s="3"/>
      <c r="DL2205" s="3"/>
      <c r="DM2205" s="3"/>
      <c r="DN2205" s="3"/>
      <c r="DO2205" s="3"/>
      <c r="DP2205" s="3"/>
      <c r="DQ2205" s="3"/>
    </row>
    <row r="2206" spans="1:121" s="2" customFormat="1" ht="48" customHeight="1">
      <c r="A2206" s="29">
        <v>230</v>
      </c>
      <c r="B2206" s="421"/>
      <c r="C2206" s="444" t="s">
        <v>8989</v>
      </c>
      <c r="D2206" s="452" t="s">
        <v>8507</v>
      </c>
      <c r="E2206" s="444" t="s">
        <v>8990</v>
      </c>
      <c r="F2206" s="445" t="s">
        <v>8991</v>
      </c>
      <c r="G2206" s="444" t="s">
        <v>8014</v>
      </c>
      <c r="H2206" s="446">
        <v>10200</v>
      </c>
      <c r="I2206" s="421">
        <v>0</v>
      </c>
      <c r="J2206" s="428">
        <v>0</v>
      </c>
      <c r="K2206" s="447" t="s">
        <v>8992</v>
      </c>
      <c r="L2206" s="448" t="s">
        <v>8993</v>
      </c>
      <c r="M2206" s="424" t="s">
        <v>8847</v>
      </c>
      <c r="N2206" s="419"/>
      <c r="O2206" s="372"/>
      <c r="P2206" s="372"/>
      <c r="Q2206" s="372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  <c r="BN2206" s="3"/>
      <c r="BO2206" s="3"/>
      <c r="BP2206" s="3"/>
      <c r="BQ2206" s="3"/>
      <c r="BR2206" s="3"/>
      <c r="BS2206" s="3"/>
      <c r="BT2206" s="3"/>
      <c r="BU2206" s="3"/>
      <c r="BV2206" s="3"/>
      <c r="BW2206" s="3"/>
      <c r="BX2206" s="3"/>
      <c r="BY2206" s="3"/>
      <c r="BZ2206" s="3"/>
      <c r="CA2206" s="3"/>
      <c r="CB2206" s="3"/>
      <c r="CC2206" s="3"/>
      <c r="CD2206" s="3"/>
      <c r="CE2206" s="3"/>
      <c r="CF2206" s="3"/>
      <c r="CG2206" s="3"/>
      <c r="CH2206" s="3"/>
      <c r="CI2206" s="3"/>
      <c r="CJ2206" s="3"/>
      <c r="CK2206" s="3"/>
      <c r="CL2206" s="3"/>
      <c r="CM2206" s="3"/>
      <c r="CN2206" s="3"/>
      <c r="CO2206" s="3"/>
      <c r="CP2206" s="3"/>
      <c r="CQ2206" s="3"/>
      <c r="CR2206" s="3"/>
      <c r="CS2206" s="3"/>
      <c r="CT2206" s="3"/>
      <c r="CU2206" s="3"/>
      <c r="CV2206" s="3"/>
      <c r="CW2206" s="3"/>
      <c r="CX2206" s="3"/>
      <c r="CY2206" s="3"/>
      <c r="CZ2206" s="3"/>
      <c r="DA2206" s="3"/>
      <c r="DB2206" s="3"/>
      <c r="DC2206" s="3"/>
      <c r="DD2206" s="3"/>
      <c r="DE2206" s="3"/>
      <c r="DF2206" s="3"/>
      <c r="DG2206" s="3"/>
      <c r="DH2206" s="3"/>
      <c r="DI2206" s="3"/>
      <c r="DJ2206" s="3"/>
      <c r="DK2206" s="3"/>
      <c r="DL2206" s="3"/>
      <c r="DM2206" s="3"/>
      <c r="DN2206" s="3"/>
      <c r="DO2206" s="3"/>
      <c r="DP2206" s="3"/>
      <c r="DQ2206" s="3"/>
    </row>
    <row r="2207" spans="1:121" s="2" customFormat="1" ht="48" customHeight="1">
      <c r="A2207" s="29">
        <v>231</v>
      </c>
      <c r="B2207" s="29"/>
      <c r="C2207" s="424" t="s">
        <v>8994</v>
      </c>
      <c r="D2207" s="4" t="s">
        <v>8141</v>
      </c>
      <c r="E2207" s="424" t="s">
        <v>8995</v>
      </c>
      <c r="F2207" s="324" t="s">
        <v>8996</v>
      </c>
      <c r="G2207" s="424" t="s">
        <v>8014</v>
      </c>
      <c r="H2207" s="425">
        <v>22000</v>
      </c>
      <c r="I2207" s="29">
        <v>0</v>
      </c>
      <c r="J2207" s="29">
        <v>0</v>
      </c>
      <c r="K2207" s="29" t="s">
        <v>8997</v>
      </c>
      <c r="L2207" s="4" t="s">
        <v>8998</v>
      </c>
      <c r="M2207" s="424" t="s">
        <v>8847</v>
      </c>
      <c r="N2207" s="419"/>
      <c r="O2207" s="372"/>
      <c r="P2207" s="372"/>
      <c r="Q2207" s="372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  <c r="BN2207" s="3"/>
      <c r="BO2207" s="3"/>
      <c r="BP2207" s="3"/>
      <c r="BQ2207" s="3"/>
      <c r="BR2207" s="3"/>
      <c r="BS2207" s="3"/>
      <c r="BT2207" s="3"/>
      <c r="BU2207" s="3"/>
      <c r="BV2207" s="3"/>
      <c r="BW2207" s="3"/>
      <c r="BX2207" s="3"/>
      <c r="BY2207" s="3"/>
      <c r="BZ2207" s="3"/>
      <c r="CA2207" s="3"/>
      <c r="CB2207" s="3"/>
      <c r="CC2207" s="3"/>
      <c r="CD2207" s="3"/>
      <c r="CE2207" s="3"/>
      <c r="CF2207" s="3"/>
      <c r="CG2207" s="3"/>
      <c r="CH2207" s="3"/>
      <c r="CI2207" s="3"/>
      <c r="CJ2207" s="3"/>
      <c r="CK2207" s="3"/>
      <c r="CL2207" s="3"/>
      <c r="CM2207" s="3"/>
      <c r="CN2207" s="3"/>
      <c r="CO2207" s="3"/>
      <c r="CP2207" s="3"/>
      <c r="CQ2207" s="3"/>
      <c r="CR2207" s="3"/>
      <c r="CS2207" s="3"/>
      <c r="CT2207" s="3"/>
      <c r="CU2207" s="3"/>
      <c r="CV2207" s="3"/>
      <c r="CW2207" s="3"/>
      <c r="CX2207" s="3"/>
      <c r="CY2207" s="3"/>
      <c r="CZ2207" s="3"/>
      <c r="DA2207" s="3"/>
      <c r="DB2207" s="3"/>
      <c r="DC2207" s="3"/>
      <c r="DD2207" s="3"/>
      <c r="DE2207" s="3"/>
      <c r="DF2207" s="3"/>
      <c r="DG2207" s="3"/>
      <c r="DH2207" s="3"/>
      <c r="DI2207" s="3"/>
      <c r="DJ2207" s="3"/>
      <c r="DK2207" s="3"/>
      <c r="DL2207" s="3"/>
      <c r="DM2207" s="3"/>
      <c r="DN2207" s="3"/>
      <c r="DO2207" s="3"/>
      <c r="DP2207" s="3"/>
      <c r="DQ2207" s="3"/>
    </row>
    <row r="2208" spans="1:121" s="2" customFormat="1" ht="48" customHeight="1">
      <c r="A2208" s="29">
        <v>232</v>
      </c>
      <c r="B2208" s="29"/>
      <c r="C2208" s="424" t="s">
        <v>8999</v>
      </c>
      <c r="D2208" s="4" t="s">
        <v>8141</v>
      </c>
      <c r="E2208" s="424" t="s">
        <v>9000</v>
      </c>
      <c r="F2208" s="324" t="s">
        <v>9001</v>
      </c>
      <c r="G2208" s="424" t="s">
        <v>8014</v>
      </c>
      <c r="H2208" s="425">
        <v>200</v>
      </c>
      <c r="I2208" s="29">
        <v>0</v>
      </c>
      <c r="J2208" s="29">
        <v>0</v>
      </c>
      <c r="K2208" s="29" t="s">
        <v>8869</v>
      </c>
      <c r="L2208" s="4" t="s">
        <v>8893</v>
      </c>
      <c r="M2208" s="424" t="s">
        <v>8847</v>
      </c>
      <c r="N2208" s="419"/>
      <c r="O2208" s="372"/>
      <c r="P2208" s="372"/>
      <c r="Q2208" s="372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  <c r="BN2208" s="3"/>
      <c r="BO2208" s="3"/>
      <c r="BP2208" s="3"/>
      <c r="BQ2208" s="3"/>
      <c r="BR2208" s="3"/>
      <c r="BS2208" s="3"/>
      <c r="BT2208" s="3"/>
      <c r="BU2208" s="3"/>
      <c r="BV2208" s="3"/>
      <c r="BW2208" s="3"/>
      <c r="BX2208" s="3"/>
      <c r="BY2208" s="3"/>
      <c r="BZ2208" s="3"/>
      <c r="CA2208" s="3"/>
      <c r="CB2208" s="3"/>
      <c r="CC2208" s="3"/>
      <c r="CD2208" s="3"/>
      <c r="CE2208" s="3"/>
      <c r="CF2208" s="3"/>
      <c r="CG2208" s="3"/>
      <c r="CH2208" s="3"/>
      <c r="CI2208" s="3"/>
      <c r="CJ2208" s="3"/>
      <c r="CK2208" s="3"/>
      <c r="CL2208" s="3"/>
      <c r="CM2208" s="3"/>
      <c r="CN2208" s="3"/>
      <c r="CO2208" s="3"/>
      <c r="CP2208" s="3"/>
      <c r="CQ2208" s="3"/>
      <c r="CR2208" s="3"/>
      <c r="CS2208" s="3"/>
      <c r="CT2208" s="3"/>
      <c r="CU2208" s="3"/>
      <c r="CV2208" s="3"/>
      <c r="CW2208" s="3"/>
      <c r="CX2208" s="3"/>
      <c r="CY2208" s="3"/>
      <c r="CZ2208" s="3"/>
      <c r="DA2208" s="3"/>
      <c r="DB2208" s="3"/>
      <c r="DC2208" s="3"/>
      <c r="DD2208" s="3"/>
      <c r="DE2208" s="3"/>
      <c r="DF2208" s="3"/>
      <c r="DG2208" s="3"/>
      <c r="DH2208" s="3"/>
      <c r="DI2208" s="3"/>
      <c r="DJ2208" s="3"/>
      <c r="DK2208" s="3"/>
      <c r="DL2208" s="3"/>
      <c r="DM2208" s="3"/>
      <c r="DN2208" s="3"/>
      <c r="DO2208" s="3"/>
      <c r="DP2208" s="3"/>
      <c r="DQ2208" s="3"/>
    </row>
    <row r="2209" spans="1:121" s="2" customFormat="1" ht="48" customHeight="1">
      <c r="A2209" s="29">
        <v>233</v>
      </c>
      <c r="B2209" s="29"/>
      <c r="C2209" s="424" t="s">
        <v>9002</v>
      </c>
      <c r="D2209" s="437" t="s">
        <v>9003</v>
      </c>
      <c r="E2209" s="424" t="s">
        <v>9004</v>
      </c>
      <c r="F2209" s="324" t="s">
        <v>9005</v>
      </c>
      <c r="G2209" s="424" t="s">
        <v>8014</v>
      </c>
      <c r="H2209" s="425">
        <v>5000</v>
      </c>
      <c r="I2209" s="29">
        <v>0</v>
      </c>
      <c r="J2209" s="29">
        <v>0</v>
      </c>
      <c r="K2209" s="29" t="s">
        <v>8100</v>
      </c>
      <c r="L2209" s="4" t="s">
        <v>9006</v>
      </c>
      <c r="M2209" s="424" t="s">
        <v>8847</v>
      </c>
      <c r="N2209" s="419"/>
      <c r="O2209" s="372"/>
      <c r="P2209" s="372"/>
      <c r="Q2209" s="372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  <c r="BN2209" s="3"/>
      <c r="BO2209" s="3"/>
      <c r="BP2209" s="3"/>
      <c r="BQ2209" s="3"/>
      <c r="BR2209" s="3"/>
      <c r="BS2209" s="3"/>
      <c r="BT2209" s="3"/>
      <c r="BU2209" s="3"/>
      <c r="BV2209" s="3"/>
      <c r="BW2209" s="3"/>
      <c r="BX2209" s="3"/>
      <c r="BY2209" s="3"/>
      <c r="BZ2209" s="3"/>
      <c r="CA2209" s="3"/>
      <c r="CB2209" s="3"/>
      <c r="CC2209" s="3"/>
      <c r="CD2209" s="3"/>
      <c r="CE2209" s="3"/>
      <c r="CF2209" s="3"/>
      <c r="CG2209" s="3"/>
      <c r="CH2209" s="3"/>
      <c r="CI2209" s="3"/>
      <c r="CJ2209" s="3"/>
      <c r="CK2209" s="3"/>
      <c r="CL2209" s="3"/>
      <c r="CM2209" s="3"/>
      <c r="CN2209" s="3"/>
      <c r="CO2209" s="3"/>
      <c r="CP2209" s="3"/>
      <c r="CQ2209" s="3"/>
      <c r="CR2209" s="3"/>
      <c r="CS2209" s="3"/>
      <c r="CT2209" s="3"/>
      <c r="CU2209" s="3"/>
      <c r="CV2209" s="3"/>
      <c r="CW2209" s="3"/>
      <c r="CX2209" s="3"/>
      <c r="CY2209" s="3"/>
      <c r="CZ2209" s="3"/>
      <c r="DA2209" s="3"/>
      <c r="DB2209" s="3"/>
      <c r="DC2209" s="3"/>
      <c r="DD2209" s="3"/>
      <c r="DE2209" s="3"/>
      <c r="DF2209" s="3"/>
      <c r="DG2209" s="3"/>
      <c r="DH2209" s="3"/>
      <c r="DI2209" s="3"/>
      <c r="DJ2209" s="3"/>
      <c r="DK2209" s="3"/>
      <c r="DL2209" s="3"/>
      <c r="DM2209" s="3"/>
      <c r="DN2209" s="3"/>
      <c r="DO2209" s="3"/>
      <c r="DP2209" s="3"/>
      <c r="DQ2209" s="3"/>
    </row>
    <row r="2210" spans="1:121" s="2" customFormat="1" ht="48" customHeight="1">
      <c r="A2210" s="29">
        <v>234</v>
      </c>
      <c r="B2210" s="29"/>
      <c r="C2210" s="424" t="s">
        <v>9007</v>
      </c>
      <c r="D2210" s="437" t="s">
        <v>9003</v>
      </c>
      <c r="E2210" s="424" t="s">
        <v>9008</v>
      </c>
      <c r="F2210" s="324" t="s">
        <v>9009</v>
      </c>
      <c r="G2210" s="424" t="s">
        <v>8014</v>
      </c>
      <c r="H2210" s="425">
        <v>3200</v>
      </c>
      <c r="I2210" s="29">
        <v>0</v>
      </c>
      <c r="J2210" s="29">
        <v>0</v>
      </c>
      <c r="K2210" s="56" t="s">
        <v>9010</v>
      </c>
      <c r="L2210" s="4" t="s">
        <v>9011</v>
      </c>
      <c r="M2210" s="424" t="s">
        <v>8847</v>
      </c>
      <c r="N2210" s="419"/>
      <c r="O2210" s="372"/>
      <c r="P2210" s="372"/>
      <c r="Q2210" s="372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  <c r="BN2210" s="3"/>
      <c r="BO2210" s="3"/>
      <c r="BP2210" s="3"/>
      <c r="BQ2210" s="3"/>
      <c r="BR2210" s="3"/>
      <c r="BS2210" s="3"/>
      <c r="BT2210" s="3"/>
      <c r="BU2210" s="3"/>
      <c r="BV2210" s="3"/>
      <c r="BW2210" s="3"/>
      <c r="BX2210" s="3"/>
      <c r="BY2210" s="3"/>
      <c r="BZ2210" s="3"/>
      <c r="CA2210" s="3"/>
      <c r="CB2210" s="3"/>
      <c r="CC2210" s="3"/>
      <c r="CD2210" s="3"/>
      <c r="CE2210" s="3"/>
      <c r="CF2210" s="3"/>
      <c r="CG2210" s="3"/>
      <c r="CH2210" s="3"/>
      <c r="CI2210" s="3"/>
      <c r="CJ2210" s="3"/>
      <c r="CK2210" s="3"/>
      <c r="CL2210" s="3"/>
      <c r="CM2210" s="3"/>
      <c r="CN2210" s="3"/>
      <c r="CO2210" s="3"/>
      <c r="CP2210" s="3"/>
      <c r="CQ2210" s="3"/>
      <c r="CR2210" s="3"/>
      <c r="CS2210" s="3"/>
      <c r="CT2210" s="3"/>
      <c r="CU2210" s="3"/>
      <c r="CV2210" s="3"/>
      <c r="CW2210" s="3"/>
      <c r="CX2210" s="3"/>
      <c r="CY2210" s="3"/>
      <c r="CZ2210" s="3"/>
      <c r="DA2210" s="3"/>
      <c r="DB2210" s="3"/>
      <c r="DC2210" s="3"/>
      <c r="DD2210" s="3"/>
      <c r="DE2210" s="3"/>
      <c r="DF2210" s="3"/>
      <c r="DG2210" s="3"/>
      <c r="DH2210" s="3"/>
      <c r="DI2210" s="3"/>
      <c r="DJ2210" s="3"/>
      <c r="DK2210" s="3"/>
      <c r="DL2210" s="3"/>
      <c r="DM2210" s="3"/>
      <c r="DN2210" s="3"/>
      <c r="DO2210" s="3"/>
      <c r="DP2210" s="3"/>
      <c r="DQ2210" s="3"/>
    </row>
    <row r="2211" spans="1:121" s="2" customFormat="1" ht="48" customHeight="1">
      <c r="A2211" s="29">
        <v>235</v>
      </c>
      <c r="B2211" s="29"/>
      <c r="C2211" s="424" t="s">
        <v>9012</v>
      </c>
      <c r="D2211" s="437" t="s">
        <v>8880</v>
      </c>
      <c r="E2211" s="424" t="s">
        <v>9013</v>
      </c>
      <c r="F2211" s="324" t="s">
        <v>9014</v>
      </c>
      <c r="G2211" s="424" t="s">
        <v>8014</v>
      </c>
      <c r="H2211" s="425">
        <v>200</v>
      </c>
      <c r="I2211" s="29">
        <v>0</v>
      </c>
      <c r="J2211" s="29">
        <v>0</v>
      </c>
      <c r="K2211" s="453">
        <v>43269</v>
      </c>
      <c r="L2211" s="454" t="s">
        <v>9015</v>
      </c>
      <c r="M2211" s="424" t="s">
        <v>8847</v>
      </c>
      <c r="N2211" s="419"/>
      <c r="O2211" s="372"/>
      <c r="P2211" s="372"/>
      <c r="Q2211" s="372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  <c r="BH2211" s="3"/>
      <c r="BI2211" s="3"/>
      <c r="BJ2211" s="3"/>
      <c r="BK2211" s="3"/>
      <c r="BL2211" s="3"/>
      <c r="BM2211" s="3"/>
      <c r="BN2211" s="3"/>
      <c r="BO2211" s="3"/>
      <c r="BP2211" s="3"/>
      <c r="BQ2211" s="3"/>
      <c r="BR2211" s="3"/>
      <c r="BS2211" s="3"/>
      <c r="BT2211" s="3"/>
      <c r="BU2211" s="3"/>
      <c r="BV2211" s="3"/>
      <c r="BW2211" s="3"/>
      <c r="BX2211" s="3"/>
      <c r="BY2211" s="3"/>
      <c r="BZ2211" s="3"/>
      <c r="CA2211" s="3"/>
      <c r="CB2211" s="3"/>
      <c r="CC2211" s="3"/>
      <c r="CD2211" s="3"/>
      <c r="CE2211" s="3"/>
      <c r="CF2211" s="3"/>
      <c r="CG2211" s="3"/>
      <c r="CH2211" s="3"/>
      <c r="CI2211" s="3"/>
      <c r="CJ2211" s="3"/>
      <c r="CK2211" s="3"/>
      <c r="CL2211" s="3"/>
      <c r="CM2211" s="3"/>
      <c r="CN2211" s="3"/>
      <c r="CO2211" s="3"/>
      <c r="CP2211" s="3"/>
      <c r="CQ2211" s="3"/>
      <c r="CR2211" s="3"/>
      <c r="CS2211" s="3"/>
      <c r="CT2211" s="3"/>
      <c r="CU2211" s="3"/>
      <c r="CV2211" s="3"/>
      <c r="CW2211" s="3"/>
      <c r="CX2211" s="3"/>
      <c r="CY2211" s="3"/>
      <c r="CZ2211" s="3"/>
      <c r="DA2211" s="3"/>
      <c r="DB2211" s="3"/>
      <c r="DC2211" s="3"/>
      <c r="DD2211" s="3"/>
      <c r="DE2211" s="3"/>
      <c r="DF2211" s="3"/>
      <c r="DG2211" s="3"/>
      <c r="DH2211" s="3"/>
      <c r="DI2211" s="3"/>
      <c r="DJ2211" s="3"/>
      <c r="DK2211" s="3"/>
      <c r="DL2211" s="3"/>
      <c r="DM2211" s="3"/>
      <c r="DN2211" s="3"/>
      <c r="DO2211" s="3"/>
      <c r="DP2211" s="3"/>
      <c r="DQ2211" s="3"/>
    </row>
    <row r="2212" spans="1:121" s="2" customFormat="1" ht="48" customHeight="1">
      <c r="A2212" s="29">
        <v>236</v>
      </c>
      <c r="B2212" s="29"/>
      <c r="C2212" s="424" t="s">
        <v>9016</v>
      </c>
      <c r="D2212" s="450" t="s">
        <v>9017</v>
      </c>
      <c r="E2212" s="424" t="s">
        <v>8919</v>
      </c>
      <c r="F2212" s="324" t="s">
        <v>9018</v>
      </c>
      <c r="G2212" s="424" t="s">
        <v>8014</v>
      </c>
      <c r="H2212" s="425">
        <v>2500</v>
      </c>
      <c r="I2212" s="29">
        <v>0</v>
      </c>
      <c r="J2212" s="29">
        <v>0</v>
      </c>
      <c r="K2212" s="56" t="s">
        <v>8379</v>
      </c>
      <c r="L2212" s="4" t="s">
        <v>9019</v>
      </c>
      <c r="M2212" s="424" t="s">
        <v>8847</v>
      </c>
      <c r="N2212" s="419"/>
      <c r="O2212" s="372"/>
      <c r="P2212" s="372"/>
      <c r="Q2212" s="372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  <c r="BH2212" s="3"/>
      <c r="BI2212" s="3"/>
      <c r="BJ2212" s="3"/>
      <c r="BK2212" s="3"/>
      <c r="BL2212" s="3"/>
      <c r="BM2212" s="3"/>
      <c r="BN2212" s="3"/>
      <c r="BO2212" s="3"/>
      <c r="BP2212" s="3"/>
      <c r="BQ2212" s="3"/>
      <c r="BR2212" s="3"/>
      <c r="BS2212" s="3"/>
      <c r="BT2212" s="3"/>
      <c r="BU2212" s="3"/>
      <c r="BV2212" s="3"/>
      <c r="BW2212" s="3"/>
      <c r="BX2212" s="3"/>
      <c r="BY2212" s="3"/>
      <c r="BZ2212" s="3"/>
      <c r="CA2212" s="3"/>
      <c r="CB2212" s="3"/>
      <c r="CC2212" s="3"/>
      <c r="CD2212" s="3"/>
      <c r="CE2212" s="3"/>
      <c r="CF2212" s="3"/>
      <c r="CG2212" s="3"/>
      <c r="CH2212" s="3"/>
      <c r="CI2212" s="3"/>
      <c r="CJ2212" s="3"/>
      <c r="CK2212" s="3"/>
      <c r="CL2212" s="3"/>
      <c r="CM2212" s="3"/>
      <c r="CN2212" s="3"/>
      <c r="CO2212" s="3"/>
      <c r="CP2212" s="3"/>
      <c r="CQ2212" s="3"/>
      <c r="CR2212" s="3"/>
      <c r="CS2212" s="3"/>
      <c r="CT2212" s="3"/>
      <c r="CU2212" s="3"/>
      <c r="CV2212" s="3"/>
      <c r="CW2212" s="3"/>
      <c r="CX2212" s="3"/>
      <c r="CY2212" s="3"/>
      <c r="CZ2212" s="3"/>
      <c r="DA2212" s="3"/>
      <c r="DB2212" s="3"/>
      <c r="DC2212" s="3"/>
      <c r="DD2212" s="3"/>
      <c r="DE2212" s="3"/>
      <c r="DF2212" s="3"/>
      <c r="DG2212" s="3"/>
      <c r="DH2212" s="3"/>
      <c r="DI2212" s="3"/>
      <c r="DJ2212" s="3"/>
      <c r="DK2212" s="3"/>
      <c r="DL2212" s="3"/>
      <c r="DM2212" s="3"/>
      <c r="DN2212" s="3"/>
      <c r="DO2212" s="3"/>
      <c r="DP2212" s="3"/>
      <c r="DQ2212" s="3"/>
    </row>
    <row r="2213" spans="1:121" s="2" customFormat="1" ht="48" customHeight="1">
      <c r="A2213" s="29">
        <v>237</v>
      </c>
      <c r="B2213" s="29"/>
      <c r="C2213" s="424" t="s">
        <v>9020</v>
      </c>
      <c r="D2213" s="450" t="s">
        <v>9017</v>
      </c>
      <c r="E2213" s="424" t="s">
        <v>9021</v>
      </c>
      <c r="F2213" s="324" t="s">
        <v>9022</v>
      </c>
      <c r="G2213" s="424" t="s">
        <v>8014</v>
      </c>
      <c r="H2213" s="425">
        <v>3700</v>
      </c>
      <c r="I2213" s="29">
        <v>0</v>
      </c>
      <c r="J2213" s="29">
        <v>0</v>
      </c>
      <c r="K2213" s="29" t="s">
        <v>6030</v>
      </c>
      <c r="L2213" s="4" t="s">
        <v>9023</v>
      </c>
      <c r="M2213" s="424" t="s">
        <v>8847</v>
      </c>
      <c r="N2213" s="419"/>
      <c r="O2213" s="372"/>
      <c r="P2213" s="372"/>
      <c r="Q2213" s="372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  <c r="BH2213" s="3"/>
      <c r="BI2213" s="3"/>
      <c r="BJ2213" s="3"/>
      <c r="BK2213" s="3"/>
      <c r="BL2213" s="3"/>
      <c r="BM2213" s="3"/>
      <c r="BN2213" s="3"/>
      <c r="BO2213" s="3"/>
      <c r="BP2213" s="3"/>
      <c r="BQ2213" s="3"/>
      <c r="BR2213" s="3"/>
      <c r="BS2213" s="3"/>
      <c r="BT2213" s="3"/>
      <c r="BU2213" s="3"/>
      <c r="BV2213" s="3"/>
      <c r="BW2213" s="3"/>
      <c r="BX2213" s="3"/>
      <c r="BY2213" s="3"/>
      <c r="BZ2213" s="3"/>
      <c r="CA2213" s="3"/>
      <c r="CB2213" s="3"/>
      <c r="CC2213" s="3"/>
      <c r="CD2213" s="3"/>
      <c r="CE2213" s="3"/>
      <c r="CF2213" s="3"/>
      <c r="CG2213" s="3"/>
      <c r="CH2213" s="3"/>
      <c r="CI2213" s="3"/>
      <c r="CJ2213" s="3"/>
      <c r="CK2213" s="3"/>
      <c r="CL2213" s="3"/>
      <c r="CM2213" s="3"/>
      <c r="CN2213" s="3"/>
      <c r="CO2213" s="3"/>
      <c r="CP2213" s="3"/>
      <c r="CQ2213" s="3"/>
      <c r="CR2213" s="3"/>
      <c r="CS2213" s="3"/>
      <c r="CT2213" s="3"/>
      <c r="CU2213" s="3"/>
      <c r="CV2213" s="3"/>
      <c r="CW2213" s="3"/>
      <c r="CX2213" s="3"/>
      <c r="CY2213" s="3"/>
      <c r="CZ2213" s="3"/>
      <c r="DA2213" s="3"/>
      <c r="DB2213" s="3"/>
      <c r="DC2213" s="3"/>
      <c r="DD2213" s="3"/>
      <c r="DE2213" s="3"/>
      <c r="DF2213" s="3"/>
      <c r="DG2213" s="3"/>
      <c r="DH2213" s="3"/>
      <c r="DI2213" s="3"/>
      <c r="DJ2213" s="3"/>
      <c r="DK2213" s="3"/>
      <c r="DL2213" s="3"/>
      <c r="DM2213" s="3"/>
      <c r="DN2213" s="3"/>
      <c r="DO2213" s="3"/>
      <c r="DP2213" s="3"/>
      <c r="DQ2213" s="3"/>
    </row>
    <row r="2214" spans="1:121" s="2" customFormat="1" ht="48" customHeight="1">
      <c r="A2214" s="29">
        <v>238</v>
      </c>
      <c r="B2214" s="29"/>
      <c r="C2214" s="424" t="s">
        <v>2889</v>
      </c>
      <c r="D2214" s="437" t="s">
        <v>8141</v>
      </c>
      <c r="E2214" s="424" t="s">
        <v>9024</v>
      </c>
      <c r="F2214" s="324" t="s">
        <v>9025</v>
      </c>
      <c r="G2214" s="424" t="s">
        <v>8014</v>
      </c>
      <c r="H2214" s="425">
        <v>500</v>
      </c>
      <c r="I2214" s="29">
        <v>0</v>
      </c>
      <c r="J2214" s="29">
        <v>0</v>
      </c>
      <c r="K2214" s="29" t="s">
        <v>8668</v>
      </c>
      <c r="L2214" s="4" t="s">
        <v>9026</v>
      </c>
      <c r="M2214" s="424" t="s">
        <v>8847</v>
      </c>
      <c r="N2214" s="419"/>
      <c r="O2214" s="372"/>
      <c r="P2214" s="372"/>
      <c r="Q2214" s="372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  <c r="BN2214" s="3"/>
      <c r="BO2214" s="3"/>
      <c r="BP2214" s="3"/>
      <c r="BQ2214" s="3"/>
      <c r="BR2214" s="3"/>
      <c r="BS2214" s="3"/>
      <c r="BT2214" s="3"/>
      <c r="BU2214" s="3"/>
      <c r="BV2214" s="3"/>
      <c r="BW2214" s="3"/>
      <c r="BX2214" s="3"/>
      <c r="BY2214" s="3"/>
      <c r="BZ2214" s="3"/>
      <c r="CA2214" s="3"/>
      <c r="CB2214" s="3"/>
      <c r="CC2214" s="3"/>
      <c r="CD2214" s="3"/>
      <c r="CE2214" s="3"/>
      <c r="CF2214" s="3"/>
      <c r="CG2214" s="3"/>
      <c r="CH2214" s="3"/>
      <c r="CI2214" s="3"/>
      <c r="CJ2214" s="3"/>
      <c r="CK2214" s="3"/>
      <c r="CL2214" s="3"/>
      <c r="CM2214" s="3"/>
      <c r="CN2214" s="3"/>
      <c r="CO2214" s="3"/>
      <c r="CP2214" s="3"/>
      <c r="CQ2214" s="3"/>
      <c r="CR2214" s="3"/>
      <c r="CS2214" s="3"/>
      <c r="CT2214" s="3"/>
      <c r="CU2214" s="3"/>
      <c r="CV2214" s="3"/>
      <c r="CW2214" s="3"/>
      <c r="CX2214" s="3"/>
      <c r="CY2214" s="3"/>
      <c r="CZ2214" s="3"/>
      <c r="DA2214" s="3"/>
      <c r="DB2214" s="3"/>
      <c r="DC2214" s="3"/>
      <c r="DD2214" s="3"/>
      <c r="DE2214" s="3"/>
      <c r="DF2214" s="3"/>
      <c r="DG2214" s="3"/>
      <c r="DH2214" s="3"/>
      <c r="DI2214" s="3"/>
      <c r="DJ2214" s="3"/>
      <c r="DK2214" s="3"/>
      <c r="DL2214" s="3"/>
      <c r="DM2214" s="3"/>
      <c r="DN2214" s="3"/>
      <c r="DO2214" s="3"/>
      <c r="DP2214" s="3"/>
      <c r="DQ2214" s="3"/>
    </row>
    <row r="2215" spans="1:121" s="2" customFormat="1" ht="48" customHeight="1">
      <c r="A2215" s="29">
        <v>239</v>
      </c>
      <c r="B2215" s="29"/>
      <c r="C2215" s="424" t="s">
        <v>9027</v>
      </c>
      <c r="D2215" s="437" t="s">
        <v>8507</v>
      </c>
      <c r="E2215" s="424" t="s">
        <v>8910</v>
      </c>
      <c r="F2215" s="324" t="s">
        <v>9028</v>
      </c>
      <c r="G2215" s="424" t="s">
        <v>8014</v>
      </c>
      <c r="H2215" s="425">
        <v>10200</v>
      </c>
      <c r="I2215" s="29">
        <v>0</v>
      </c>
      <c r="J2215" s="29">
        <v>0</v>
      </c>
      <c r="K2215" s="29" t="s">
        <v>6030</v>
      </c>
      <c r="L2215" s="4" t="s">
        <v>9029</v>
      </c>
      <c r="M2215" s="424" t="s">
        <v>8847</v>
      </c>
      <c r="N2215" s="419"/>
      <c r="O2215" s="372"/>
      <c r="P2215" s="372"/>
      <c r="Q2215" s="372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  <c r="BN2215" s="3"/>
      <c r="BO2215" s="3"/>
      <c r="BP2215" s="3"/>
      <c r="BQ2215" s="3"/>
      <c r="BR2215" s="3"/>
      <c r="BS2215" s="3"/>
      <c r="BT2215" s="3"/>
      <c r="BU2215" s="3"/>
      <c r="BV2215" s="3"/>
      <c r="BW2215" s="3"/>
      <c r="BX2215" s="3"/>
      <c r="BY2215" s="3"/>
      <c r="BZ2215" s="3"/>
      <c r="CA2215" s="3"/>
      <c r="CB2215" s="3"/>
      <c r="CC2215" s="3"/>
      <c r="CD2215" s="3"/>
      <c r="CE2215" s="3"/>
      <c r="CF2215" s="3"/>
      <c r="CG2215" s="3"/>
      <c r="CH2215" s="3"/>
      <c r="CI2215" s="3"/>
      <c r="CJ2215" s="3"/>
      <c r="CK2215" s="3"/>
      <c r="CL2215" s="3"/>
      <c r="CM2215" s="3"/>
      <c r="CN2215" s="3"/>
      <c r="CO2215" s="3"/>
      <c r="CP2215" s="3"/>
      <c r="CQ2215" s="3"/>
      <c r="CR2215" s="3"/>
      <c r="CS2215" s="3"/>
      <c r="CT2215" s="3"/>
      <c r="CU2215" s="3"/>
      <c r="CV2215" s="3"/>
      <c r="CW2215" s="3"/>
      <c r="CX2215" s="3"/>
      <c r="CY2215" s="3"/>
      <c r="CZ2215" s="3"/>
      <c r="DA2215" s="3"/>
      <c r="DB2215" s="3"/>
      <c r="DC2215" s="3"/>
      <c r="DD2215" s="3"/>
      <c r="DE2215" s="3"/>
      <c r="DF2215" s="3"/>
      <c r="DG2215" s="3"/>
      <c r="DH2215" s="3"/>
      <c r="DI2215" s="3"/>
      <c r="DJ2215" s="3"/>
      <c r="DK2215" s="3"/>
      <c r="DL2215" s="3"/>
      <c r="DM2215" s="3"/>
      <c r="DN2215" s="3"/>
      <c r="DO2215" s="3"/>
      <c r="DP2215" s="3"/>
      <c r="DQ2215" s="3"/>
    </row>
    <row r="2216" spans="1:121" s="2" customFormat="1" ht="48" customHeight="1">
      <c r="A2216" s="29">
        <v>240</v>
      </c>
      <c r="B2216" s="29"/>
      <c r="C2216" s="424" t="s">
        <v>9030</v>
      </c>
      <c r="D2216" s="29" t="s">
        <v>9003</v>
      </c>
      <c r="E2216" s="443" t="s">
        <v>9031</v>
      </c>
      <c r="F2216" s="324" t="s">
        <v>9032</v>
      </c>
      <c r="G2216" s="424" t="s">
        <v>9033</v>
      </c>
      <c r="H2216" s="436">
        <v>29346</v>
      </c>
      <c r="I2216" s="29">
        <v>0</v>
      </c>
      <c r="J2216" s="423">
        <v>0</v>
      </c>
      <c r="K2216" s="56" t="s">
        <v>8256</v>
      </c>
      <c r="L2216" s="4" t="s">
        <v>9034</v>
      </c>
      <c r="M2216" s="426" t="s">
        <v>8847</v>
      </c>
      <c r="N2216" s="419"/>
      <c r="O2216" s="372"/>
      <c r="P2216" s="372"/>
      <c r="Q2216" s="372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  <c r="BN2216" s="3"/>
      <c r="BO2216" s="3"/>
      <c r="BP2216" s="3"/>
      <c r="BQ2216" s="3"/>
      <c r="BR2216" s="3"/>
      <c r="BS2216" s="3"/>
      <c r="BT2216" s="3"/>
      <c r="BU2216" s="3"/>
      <c r="BV2216" s="3"/>
      <c r="BW2216" s="3"/>
      <c r="BX2216" s="3"/>
      <c r="BY2216" s="3"/>
      <c r="BZ2216" s="3"/>
      <c r="CA2216" s="3"/>
      <c r="CB2216" s="3"/>
      <c r="CC2216" s="3"/>
      <c r="CD2216" s="3"/>
      <c r="CE2216" s="3"/>
      <c r="CF2216" s="3"/>
      <c r="CG2216" s="3"/>
      <c r="CH2216" s="3"/>
      <c r="CI2216" s="3"/>
      <c r="CJ2216" s="3"/>
      <c r="CK2216" s="3"/>
      <c r="CL2216" s="3"/>
      <c r="CM2216" s="3"/>
      <c r="CN2216" s="3"/>
      <c r="CO2216" s="3"/>
      <c r="CP2216" s="3"/>
      <c r="CQ2216" s="3"/>
      <c r="CR2216" s="3"/>
      <c r="CS2216" s="3"/>
      <c r="CT2216" s="3"/>
      <c r="CU2216" s="3"/>
      <c r="CV2216" s="3"/>
      <c r="CW2216" s="3"/>
      <c r="CX2216" s="3"/>
      <c r="CY2216" s="3"/>
      <c r="CZ2216" s="3"/>
      <c r="DA2216" s="3"/>
      <c r="DB2216" s="3"/>
      <c r="DC2216" s="3"/>
      <c r="DD2216" s="3"/>
      <c r="DE2216" s="3"/>
      <c r="DF2216" s="3"/>
      <c r="DG2216" s="3"/>
      <c r="DH2216" s="3"/>
      <c r="DI2216" s="3"/>
      <c r="DJ2216" s="3"/>
      <c r="DK2216" s="3"/>
      <c r="DL2216" s="3"/>
      <c r="DM2216" s="3"/>
      <c r="DN2216" s="3"/>
      <c r="DO2216" s="3"/>
      <c r="DP2216" s="3"/>
      <c r="DQ2216" s="3"/>
    </row>
    <row r="2217" spans="1:121" s="2" customFormat="1" ht="48" customHeight="1">
      <c r="A2217" s="29">
        <v>241</v>
      </c>
      <c r="B2217" s="29"/>
      <c r="C2217" s="424" t="s">
        <v>9035</v>
      </c>
      <c r="D2217" s="29" t="s">
        <v>8507</v>
      </c>
      <c r="E2217" s="443" t="s">
        <v>9036</v>
      </c>
      <c r="F2217" s="324" t="s">
        <v>9037</v>
      </c>
      <c r="G2217" s="424" t="s">
        <v>8014</v>
      </c>
      <c r="H2217" s="436">
        <v>15200</v>
      </c>
      <c r="I2217" s="29">
        <v>0</v>
      </c>
      <c r="J2217" s="423">
        <v>0</v>
      </c>
      <c r="K2217" s="56" t="s">
        <v>8256</v>
      </c>
      <c r="L2217" s="4" t="s">
        <v>9038</v>
      </c>
      <c r="M2217" s="426" t="s">
        <v>8847</v>
      </c>
      <c r="N2217" s="419"/>
      <c r="O2217" s="372"/>
      <c r="P2217" s="372"/>
      <c r="Q2217" s="372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  <c r="BN2217" s="3"/>
      <c r="BO2217" s="3"/>
      <c r="BP2217" s="3"/>
      <c r="BQ2217" s="3"/>
      <c r="BR2217" s="3"/>
      <c r="BS2217" s="3"/>
      <c r="BT2217" s="3"/>
      <c r="BU2217" s="3"/>
      <c r="BV2217" s="3"/>
      <c r="BW2217" s="3"/>
      <c r="BX2217" s="3"/>
      <c r="BY2217" s="3"/>
      <c r="BZ2217" s="3"/>
      <c r="CA2217" s="3"/>
      <c r="CB2217" s="3"/>
      <c r="CC2217" s="3"/>
      <c r="CD2217" s="3"/>
      <c r="CE2217" s="3"/>
      <c r="CF2217" s="3"/>
      <c r="CG2217" s="3"/>
      <c r="CH2217" s="3"/>
      <c r="CI2217" s="3"/>
      <c r="CJ2217" s="3"/>
      <c r="CK2217" s="3"/>
      <c r="CL2217" s="3"/>
      <c r="CM2217" s="3"/>
      <c r="CN2217" s="3"/>
      <c r="CO2217" s="3"/>
      <c r="CP2217" s="3"/>
      <c r="CQ2217" s="3"/>
      <c r="CR2217" s="3"/>
      <c r="CS2217" s="3"/>
      <c r="CT2217" s="3"/>
      <c r="CU2217" s="3"/>
      <c r="CV2217" s="3"/>
      <c r="CW2217" s="3"/>
      <c r="CX2217" s="3"/>
      <c r="CY2217" s="3"/>
      <c r="CZ2217" s="3"/>
      <c r="DA2217" s="3"/>
      <c r="DB2217" s="3"/>
      <c r="DC2217" s="3"/>
      <c r="DD2217" s="3"/>
      <c r="DE2217" s="3"/>
      <c r="DF2217" s="3"/>
      <c r="DG2217" s="3"/>
      <c r="DH2217" s="3"/>
      <c r="DI2217" s="3"/>
      <c r="DJ2217" s="3"/>
      <c r="DK2217" s="3"/>
      <c r="DL2217" s="3"/>
      <c r="DM2217" s="3"/>
      <c r="DN2217" s="3"/>
      <c r="DO2217" s="3"/>
      <c r="DP2217" s="3"/>
      <c r="DQ2217" s="3"/>
    </row>
    <row r="2218" spans="1:121" s="2" customFormat="1" ht="48" customHeight="1">
      <c r="A2218" s="29">
        <v>242</v>
      </c>
      <c r="B2218" s="29"/>
      <c r="C2218" s="424" t="s">
        <v>9039</v>
      </c>
      <c r="D2218" s="29" t="s">
        <v>8507</v>
      </c>
      <c r="E2218" s="443" t="s">
        <v>9040</v>
      </c>
      <c r="F2218" s="324" t="s">
        <v>9041</v>
      </c>
      <c r="G2218" s="424" t="s">
        <v>8014</v>
      </c>
      <c r="H2218" s="436">
        <v>200</v>
      </c>
      <c r="I2218" s="29">
        <v>0</v>
      </c>
      <c r="J2218" s="423">
        <v>0</v>
      </c>
      <c r="K2218" s="56" t="s">
        <v>8256</v>
      </c>
      <c r="L2218" s="4" t="s">
        <v>9042</v>
      </c>
      <c r="M2218" s="426" t="s">
        <v>8847</v>
      </c>
      <c r="N2218" s="419"/>
      <c r="O2218" s="372"/>
      <c r="P2218" s="372"/>
      <c r="Q2218" s="372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  <c r="BN2218" s="3"/>
      <c r="BO2218" s="3"/>
      <c r="BP2218" s="3"/>
      <c r="BQ2218" s="3"/>
      <c r="BR2218" s="3"/>
      <c r="BS2218" s="3"/>
      <c r="BT2218" s="3"/>
      <c r="BU2218" s="3"/>
      <c r="BV2218" s="3"/>
      <c r="BW2218" s="3"/>
      <c r="BX2218" s="3"/>
      <c r="BY2218" s="3"/>
      <c r="BZ2218" s="3"/>
      <c r="CA2218" s="3"/>
      <c r="CB2218" s="3"/>
      <c r="CC2218" s="3"/>
      <c r="CD2218" s="3"/>
      <c r="CE2218" s="3"/>
      <c r="CF2218" s="3"/>
      <c r="CG2218" s="3"/>
      <c r="CH2218" s="3"/>
      <c r="CI2218" s="3"/>
      <c r="CJ2218" s="3"/>
      <c r="CK2218" s="3"/>
      <c r="CL2218" s="3"/>
      <c r="CM2218" s="3"/>
      <c r="CN2218" s="3"/>
      <c r="CO2218" s="3"/>
      <c r="CP2218" s="3"/>
      <c r="CQ2218" s="3"/>
      <c r="CR2218" s="3"/>
      <c r="CS2218" s="3"/>
      <c r="CT2218" s="3"/>
      <c r="CU2218" s="3"/>
      <c r="CV2218" s="3"/>
      <c r="CW2218" s="3"/>
      <c r="CX2218" s="3"/>
      <c r="CY2218" s="3"/>
      <c r="CZ2218" s="3"/>
      <c r="DA2218" s="3"/>
      <c r="DB2218" s="3"/>
      <c r="DC2218" s="3"/>
      <c r="DD2218" s="3"/>
      <c r="DE2218" s="3"/>
      <c r="DF2218" s="3"/>
      <c r="DG2218" s="3"/>
      <c r="DH2218" s="3"/>
      <c r="DI2218" s="3"/>
      <c r="DJ2218" s="3"/>
      <c r="DK2218" s="3"/>
      <c r="DL2218" s="3"/>
      <c r="DM2218" s="3"/>
      <c r="DN2218" s="3"/>
      <c r="DO2218" s="3"/>
      <c r="DP2218" s="3"/>
      <c r="DQ2218" s="3"/>
    </row>
    <row r="2219" spans="1:121" s="2" customFormat="1" ht="48" customHeight="1">
      <c r="A2219" s="29">
        <v>243</v>
      </c>
      <c r="B2219" s="29"/>
      <c r="C2219" s="424" t="s">
        <v>9043</v>
      </c>
      <c r="D2219" s="29" t="s">
        <v>8880</v>
      </c>
      <c r="E2219" s="443" t="s">
        <v>9044</v>
      </c>
      <c r="F2219" s="324" t="s">
        <v>9045</v>
      </c>
      <c r="G2219" s="424" t="s">
        <v>8014</v>
      </c>
      <c r="H2219" s="436">
        <v>7200</v>
      </c>
      <c r="I2219" s="29">
        <v>0</v>
      </c>
      <c r="J2219" s="423">
        <v>0</v>
      </c>
      <c r="K2219" s="56" t="s">
        <v>8256</v>
      </c>
      <c r="L2219" s="4" t="s">
        <v>9046</v>
      </c>
      <c r="M2219" s="426" t="s">
        <v>8847</v>
      </c>
      <c r="N2219" s="419"/>
      <c r="O2219" s="372"/>
      <c r="P2219" s="372"/>
      <c r="Q2219" s="372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  <c r="BN2219" s="3"/>
      <c r="BO2219" s="3"/>
      <c r="BP2219" s="3"/>
      <c r="BQ2219" s="3"/>
      <c r="BR2219" s="3"/>
      <c r="BS2219" s="3"/>
      <c r="BT2219" s="3"/>
      <c r="BU2219" s="3"/>
      <c r="BV2219" s="3"/>
      <c r="BW2219" s="3"/>
      <c r="BX2219" s="3"/>
      <c r="BY2219" s="3"/>
      <c r="BZ2219" s="3"/>
      <c r="CA2219" s="3"/>
      <c r="CB2219" s="3"/>
      <c r="CC2219" s="3"/>
      <c r="CD2219" s="3"/>
      <c r="CE2219" s="3"/>
      <c r="CF2219" s="3"/>
      <c r="CG2219" s="3"/>
      <c r="CH2219" s="3"/>
      <c r="CI2219" s="3"/>
      <c r="CJ2219" s="3"/>
      <c r="CK2219" s="3"/>
      <c r="CL2219" s="3"/>
      <c r="CM2219" s="3"/>
      <c r="CN2219" s="3"/>
      <c r="CO2219" s="3"/>
      <c r="CP2219" s="3"/>
      <c r="CQ2219" s="3"/>
      <c r="CR2219" s="3"/>
      <c r="CS2219" s="3"/>
      <c r="CT2219" s="3"/>
      <c r="CU2219" s="3"/>
      <c r="CV2219" s="3"/>
      <c r="CW2219" s="3"/>
      <c r="CX2219" s="3"/>
      <c r="CY2219" s="3"/>
      <c r="CZ2219" s="3"/>
      <c r="DA2219" s="3"/>
      <c r="DB2219" s="3"/>
      <c r="DC2219" s="3"/>
      <c r="DD2219" s="3"/>
      <c r="DE2219" s="3"/>
      <c r="DF2219" s="3"/>
      <c r="DG2219" s="3"/>
      <c r="DH2219" s="3"/>
      <c r="DI2219" s="3"/>
      <c r="DJ2219" s="3"/>
      <c r="DK2219" s="3"/>
      <c r="DL2219" s="3"/>
      <c r="DM2219" s="3"/>
      <c r="DN2219" s="3"/>
      <c r="DO2219" s="3"/>
      <c r="DP2219" s="3"/>
      <c r="DQ2219" s="3"/>
    </row>
    <row r="2220" spans="1:121" s="2" customFormat="1" ht="48" customHeight="1">
      <c r="A2220" s="29">
        <v>244</v>
      </c>
      <c r="B2220" s="29"/>
      <c r="C2220" s="424" t="s">
        <v>9047</v>
      </c>
      <c r="D2220" s="29" t="s">
        <v>9048</v>
      </c>
      <c r="E2220" s="443" t="s">
        <v>9049</v>
      </c>
      <c r="F2220" s="324" t="s">
        <v>9050</v>
      </c>
      <c r="G2220" s="424" t="s">
        <v>9051</v>
      </c>
      <c r="H2220" s="436">
        <v>82100</v>
      </c>
      <c r="I2220" s="29">
        <v>0</v>
      </c>
      <c r="J2220" s="423">
        <v>0</v>
      </c>
      <c r="K2220" s="56" t="s">
        <v>9052</v>
      </c>
      <c r="L2220" s="4" t="s">
        <v>9053</v>
      </c>
      <c r="M2220" s="426" t="s">
        <v>8847</v>
      </c>
      <c r="N2220" s="419"/>
      <c r="O2220" s="372"/>
      <c r="P2220" s="372"/>
      <c r="Q2220" s="372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  <c r="BN2220" s="3"/>
      <c r="BO2220" s="3"/>
      <c r="BP2220" s="3"/>
      <c r="BQ2220" s="3"/>
      <c r="BR2220" s="3"/>
      <c r="BS2220" s="3"/>
      <c r="BT2220" s="3"/>
      <c r="BU2220" s="3"/>
      <c r="BV2220" s="3"/>
      <c r="BW2220" s="3"/>
      <c r="BX2220" s="3"/>
      <c r="BY2220" s="3"/>
      <c r="BZ2220" s="3"/>
      <c r="CA2220" s="3"/>
      <c r="CB2220" s="3"/>
      <c r="CC2220" s="3"/>
      <c r="CD2220" s="3"/>
      <c r="CE2220" s="3"/>
      <c r="CF2220" s="3"/>
      <c r="CG2220" s="3"/>
      <c r="CH2220" s="3"/>
      <c r="CI2220" s="3"/>
      <c r="CJ2220" s="3"/>
      <c r="CK2220" s="3"/>
      <c r="CL2220" s="3"/>
      <c r="CM2220" s="3"/>
      <c r="CN2220" s="3"/>
      <c r="CO2220" s="3"/>
      <c r="CP2220" s="3"/>
      <c r="CQ2220" s="3"/>
      <c r="CR2220" s="3"/>
      <c r="CS2220" s="3"/>
      <c r="CT2220" s="3"/>
      <c r="CU2220" s="3"/>
      <c r="CV2220" s="3"/>
      <c r="CW2220" s="3"/>
      <c r="CX2220" s="3"/>
      <c r="CY2220" s="3"/>
      <c r="CZ2220" s="3"/>
      <c r="DA2220" s="3"/>
      <c r="DB2220" s="3"/>
      <c r="DC2220" s="3"/>
      <c r="DD2220" s="3"/>
      <c r="DE2220" s="3"/>
      <c r="DF2220" s="3"/>
      <c r="DG2220" s="3"/>
      <c r="DH2220" s="3"/>
      <c r="DI2220" s="3"/>
      <c r="DJ2220" s="3"/>
      <c r="DK2220" s="3"/>
      <c r="DL2220" s="3"/>
      <c r="DM2220" s="3"/>
      <c r="DN2220" s="3"/>
      <c r="DO2220" s="3"/>
      <c r="DP2220" s="3"/>
      <c r="DQ2220" s="3"/>
    </row>
    <row r="2221" spans="1:121" s="2" customFormat="1" ht="48" customHeight="1">
      <c r="A2221" s="29">
        <v>245</v>
      </c>
      <c r="B2221" s="29"/>
      <c r="C2221" s="424" t="s">
        <v>9054</v>
      </c>
      <c r="D2221" s="29" t="s">
        <v>9048</v>
      </c>
      <c r="E2221" s="443" t="s">
        <v>9055</v>
      </c>
      <c r="F2221" s="324" t="s">
        <v>9056</v>
      </c>
      <c r="G2221" s="424" t="s">
        <v>9057</v>
      </c>
      <c r="H2221" s="436">
        <v>18000</v>
      </c>
      <c r="I2221" s="29">
        <v>0</v>
      </c>
      <c r="J2221" s="423">
        <v>0</v>
      </c>
      <c r="K2221" s="56" t="s">
        <v>9052</v>
      </c>
      <c r="L2221" s="4" t="s">
        <v>9058</v>
      </c>
      <c r="M2221" s="426" t="s">
        <v>8847</v>
      </c>
      <c r="N2221" s="419"/>
      <c r="O2221" s="372"/>
      <c r="P2221" s="372"/>
      <c r="Q2221" s="372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  <c r="BN2221" s="3"/>
      <c r="BO2221" s="3"/>
      <c r="BP2221" s="3"/>
      <c r="BQ2221" s="3"/>
      <c r="BR2221" s="3"/>
      <c r="BS2221" s="3"/>
      <c r="BT2221" s="3"/>
      <c r="BU2221" s="3"/>
      <c r="BV2221" s="3"/>
      <c r="BW2221" s="3"/>
      <c r="BX2221" s="3"/>
      <c r="BY2221" s="3"/>
      <c r="BZ2221" s="3"/>
      <c r="CA2221" s="3"/>
      <c r="CB2221" s="3"/>
      <c r="CC2221" s="3"/>
      <c r="CD2221" s="3"/>
      <c r="CE2221" s="3"/>
      <c r="CF2221" s="3"/>
      <c r="CG2221" s="3"/>
      <c r="CH2221" s="3"/>
      <c r="CI2221" s="3"/>
      <c r="CJ2221" s="3"/>
      <c r="CK2221" s="3"/>
      <c r="CL2221" s="3"/>
      <c r="CM2221" s="3"/>
      <c r="CN2221" s="3"/>
      <c r="CO2221" s="3"/>
      <c r="CP2221" s="3"/>
      <c r="CQ2221" s="3"/>
      <c r="CR2221" s="3"/>
      <c r="CS2221" s="3"/>
      <c r="CT2221" s="3"/>
      <c r="CU2221" s="3"/>
      <c r="CV2221" s="3"/>
      <c r="CW2221" s="3"/>
      <c r="CX2221" s="3"/>
      <c r="CY2221" s="3"/>
      <c r="CZ2221" s="3"/>
      <c r="DA2221" s="3"/>
      <c r="DB2221" s="3"/>
      <c r="DC2221" s="3"/>
      <c r="DD2221" s="3"/>
      <c r="DE2221" s="3"/>
      <c r="DF2221" s="3"/>
      <c r="DG2221" s="3"/>
      <c r="DH2221" s="3"/>
      <c r="DI2221" s="3"/>
      <c r="DJ2221" s="3"/>
      <c r="DK2221" s="3"/>
      <c r="DL2221" s="3"/>
      <c r="DM2221" s="3"/>
      <c r="DN2221" s="3"/>
      <c r="DO2221" s="3"/>
      <c r="DP2221" s="3"/>
      <c r="DQ2221" s="3"/>
    </row>
    <row r="2222" spans="1:121" s="2" customFormat="1" ht="48" customHeight="1">
      <c r="A2222" s="29">
        <v>246</v>
      </c>
      <c r="B2222" s="29"/>
      <c r="C2222" s="424" t="s">
        <v>7974</v>
      </c>
      <c r="D2222" s="29" t="s">
        <v>8507</v>
      </c>
      <c r="E2222" s="443" t="s">
        <v>9059</v>
      </c>
      <c r="F2222" s="324" t="s">
        <v>9060</v>
      </c>
      <c r="G2222" s="424" t="s">
        <v>8014</v>
      </c>
      <c r="H2222" s="436">
        <v>3100</v>
      </c>
      <c r="I2222" s="29">
        <v>0</v>
      </c>
      <c r="J2222" s="423">
        <v>0</v>
      </c>
      <c r="K2222" s="56" t="s">
        <v>8256</v>
      </c>
      <c r="L2222" s="4" t="s">
        <v>9061</v>
      </c>
      <c r="M2222" s="426" t="s">
        <v>8847</v>
      </c>
      <c r="N2222" s="419"/>
      <c r="O2222" s="372"/>
      <c r="P2222" s="372"/>
      <c r="Q2222" s="372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  <c r="BN2222" s="3"/>
      <c r="BO2222" s="3"/>
      <c r="BP2222" s="3"/>
      <c r="BQ2222" s="3"/>
      <c r="BR2222" s="3"/>
      <c r="BS2222" s="3"/>
      <c r="BT2222" s="3"/>
      <c r="BU2222" s="3"/>
      <c r="BV2222" s="3"/>
      <c r="BW2222" s="3"/>
      <c r="BX2222" s="3"/>
      <c r="BY2222" s="3"/>
      <c r="BZ2222" s="3"/>
      <c r="CA2222" s="3"/>
      <c r="CB2222" s="3"/>
      <c r="CC2222" s="3"/>
      <c r="CD2222" s="3"/>
      <c r="CE2222" s="3"/>
      <c r="CF2222" s="3"/>
      <c r="CG2222" s="3"/>
      <c r="CH2222" s="3"/>
      <c r="CI2222" s="3"/>
      <c r="CJ2222" s="3"/>
      <c r="CK2222" s="3"/>
      <c r="CL2222" s="3"/>
      <c r="CM2222" s="3"/>
      <c r="CN2222" s="3"/>
      <c r="CO2222" s="3"/>
      <c r="CP2222" s="3"/>
      <c r="CQ2222" s="3"/>
      <c r="CR2222" s="3"/>
      <c r="CS2222" s="3"/>
      <c r="CT2222" s="3"/>
      <c r="CU2222" s="3"/>
      <c r="CV2222" s="3"/>
      <c r="CW2222" s="3"/>
      <c r="CX2222" s="3"/>
      <c r="CY2222" s="3"/>
      <c r="CZ2222" s="3"/>
      <c r="DA2222" s="3"/>
      <c r="DB2222" s="3"/>
      <c r="DC2222" s="3"/>
      <c r="DD2222" s="3"/>
      <c r="DE2222" s="3"/>
      <c r="DF2222" s="3"/>
      <c r="DG2222" s="3"/>
      <c r="DH2222" s="3"/>
      <c r="DI2222" s="3"/>
      <c r="DJ2222" s="3"/>
      <c r="DK2222" s="3"/>
      <c r="DL2222" s="3"/>
      <c r="DM2222" s="3"/>
      <c r="DN2222" s="3"/>
      <c r="DO2222" s="3"/>
      <c r="DP2222" s="3"/>
      <c r="DQ2222" s="3"/>
    </row>
    <row r="2223" spans="1:121" s="2" customFormat="1" ht="48" customHeight="1">
      <c r="A2223" s="29">
        <v>247</v>
      </c>
      <c r="B2223" s="29"/>
      <c r="C2223" s="424" t="s">
        <v>9062</v>
      </c>
      <c r="D2223" s="29" t="s">
        <v>8880</v>
      </c>
      <c r="E2223" s="443" t="s">
        <v>9063</v>
      </c>
      <c r="F2223" s="324" t="s">
        <v>9064</v>
      </c>
      <c r="G2223" s="424" t="s">
        <v>8014</v>
      </c>
      <c r="H2223" s="436">
        <v>5000</v>
      </c>
      <c r="I2223" s="29">
        <v>0</v>
      </c>
      <c r="J2223" s="423">
        <v>0</v>
      </c>
      <c r="K2223" s="56" t="s">
        <v>5124</v>
      </c>
      <c r="L2223" s="4" t="s">
        <v>9065</v>
      </c>
      <c r="M2223" s="426" t="s">
        <v>8847</v>
      </c>
      <c r="N2223" s="419"/>
      <c r="O2223" s="372"/>
      <c r="P2223" s="372"/>
      <c r="Q2223" s="372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  <c r="BN2223" s="3"/>
      <c r="BO2223" s="3"/>
      <c r="BP2223" s="3"/>
      <c r="BQ2223" s="3"/>
      <c r="BR2223" s="3"/>
      <c r="BS2223" s="3"/>
      <c r="BT2223" s="3"/>
      <c r="BU2223" s="3"/>
      <c r="BV2223" s="3"/>
      <c r="BW2223" s="3"/>
      <c r="BX2223" s="3"/>
      <c r="BY2223" s="3"/>
      <c r="BZ2223" s="3"/>
      <c r="CA2223" s="3"/>
      <c r="CB2223" s="3"/>
      <c r="CC2223" s="3"/>
      <c r="CD2223" s="3"/>
      <c r="CE2223" s="3"/>
      <c r="CF2223" s="3"/>
      <c r="CG2223" s="3"/>
      <c r="CH2223" s="3"/>
      <c r="CI2223" s="3"/>
      <c r="CJ2223" s="3"/>
      <c r="CK2223" s="3"/>
      <c r="CL2223" s="3"/>
      <c r="CM2223" s="3"/>
      <c r="CN2223" s="3"/>
      <c r="CO2223" s="3"/>
      <c r="CP2223" s="3"/>
      <c r="CQ2223" s="3"/>
      <c r="CR2223" s="3"/>
      <c r="CS2223" s="3"/>
      <c r="CT2223" s="3"/>
      <c r="CU2223" s="3"/>
      <c r="CV2223" s="3"/>
      <c r="CW2223" s="3"/>
      <c r="CX2223" s="3"/>
      <c r="CY2223" s="3"/>
      <c r="CZ2223" s="3"/>
      <c r="DA2223" s="3"/>
      <c r="DB2223" s="3"/>
      <c r="DC2223" s="3"/>
      <c r="DD2223" s="3"/>
      <c r="DE2223" s="3"/>
      <c r="DF2223" s="3"/>
      <c r="DG2223" s="3"/>
      <c r="DH2223" s="3"/>
      <c r="DI2223" s="3"/>
      <c r="DJ2223" s="3"/>
      <c r="DK2223" s="3"/>
      <c r="DL2223" s="3"/>
      <c r="DM2223" s="3"/>
      <c r="DN2223" s="3"/>
      <c r="DO2223" s="3"/>
      <c r="DP2223" s="3"/>
      <c r="DQ2223" s="3"/>
    </row>
    <row r="2224" spans="1:121" s="2" customFormat="1" ht="48" customHeight="1">
      <c r="A2224" s="29">
        <v>248</v>
      </c>
      <c r="B2224" s="29"/>
      <c r="C2224" s="424" t="s">
        <v>8803</v>
      </c>
      <c r="D2224" s="29" t="s">
        <v>8549</v>
      </c>
      <c r="E2224" s="424" t="s">
        <v>8804</v>
      </c>
      <c r="F2224" s="324" t="s">
        <v>9066</v>
      </c>
      <c r="G2224" s="424" t="s">
        <v>9067</v>
      </c>
      <c r="H2224" s="440">
        <v>5073950</v>
      </c>
      <c r="I2224" s="29">
        <v>0</v>
      </c>
      <c r="J2224" s="423">
        <v>0</v>
      </c>
      <c r="K2224" s="56" t="s">
        <v>9068</v>
      </c>
      <c r="L2224" s="4" t="s">
        <v>9069</v>
      </c>
      <c r="M2224" s="426" t="s">
        <v>8553</v>
      </c>
      <c r="N2224" s="419"/>
      <c r="O2224" s="372"/>
      <c r="P2224" s="372"/>
      <c r="Q2224" s="372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  <c r="BN2224" s="3"/>
      <c r="BO2224" s="3"/>
      <c r="BP2224" s="3"/>
      <c r="BQ2224" s="3"/>
      <c r="BR2224" s="3"/>
      <c r="BS2224" s="3"/>
      <c r="BT2224" s="3"/>
      <c r="BU2224" s="3"/>
      <c r="BV2224" s="3"/>
      <c r="BW2224" s="3"/>
      <c r="BX2224" s="3"/>
      <c r="BY2224" s="3"/>
      <c r="BZ2224" s="3"/>
      <c r="CA2224" s="3"/>
      <c r="CB2224" s="3"/>
      <c r="CC2224" s="3"/>
      <c r="CD2224" s="3"/>
      <c r="CE2224" s="3"/>
      <c r="CF2224" s="3"/>
      <c r="CG2224" s="3"/>
      <c r="CH2224" s="3"/>
      <c r="CI2224" s="3"/>
      <c r="CJ2224" s="3"/>
      <c r="CK2224" s="3"/>
      <c r="CL2224" s="3"/>
      <c r="CM2224" s="3"/>
      <c r="CN2224" s="3"/>
      <c r="CO2224" s="3"/>
      <c r="CP2224" s="3"/>
      <c r="CQ2224" s="3"/>
      <c r="CR2224" s="3"/>
      <c r="CS2224" s="3"/>
      <c r="CT2224" s="3"/>
      <c r="CU2224" s="3"/>
      <c r="CV2224" s="3"/>
      <c r="CW2224" s="3"/>
      <c r="CX2224" s="3"/>
      <c r="CY2224" s="3"/>
      <c r="CZ2224" s="3"/>
      <c r="DA2224" s="3"/>
      <c r="DB2224" s="3"/>
      <c r="DC2224" s="3"/>
      <c r="DD2224" s="3"/>
      <c r="DE2224" s="3"/>
      <c r="DF2224" s="3"/>
      <c r="DG2224" s="3"/>
      <c r="DH2224" s="3"/>
      <c r="DI2224" s="3"/>
      <c r="DJ2224" s="3"/>
      <c r="DK2224" s="3"/>
      <c r="DL2224" s="3"/>
      <c r="DM2224" s="3"/>
      <c r="DN2224" s="3"/>
      <c r="DO2224" s="3"/>
      <c r="DP2224" s="3"/>
      <c r="DQ2224" s="3"/>
    </row>
    <row r="2225" spans="1:121" s="2" customFormat="1" ht="48" customHeight="1">
      <c r="A2225" s="29">
        <v>249</v>
      </c>
      <c r="B2225" s="29"/>
      <c r="C2225" s="424" t="s">
        <v>9070</v>
      </c>
      <c r="D2225" s="29" t="s">
        <v>2550</v>
      </c>
      <c r="E2225" s="424" t="s">
        <v>9071</v>
      </c>
      <c r="F2225" s="324" t="s">
        <v>9072</v>
      </c>
      <c r="G2225" s="424" t="s">
        <v>8014</v>
      </c>
      <c r="H2225" s="440">
        <v>10919.95</v>
      </c>
      <c r="I2225" s="29">
        <v>0</v>
      </c>
      <c r="J2225" s="423">
        <v>0</v>
      </c>
      <c r="K2225" s="56">
        <v>44075</v>
      </c>
      <c r="L2225" s="4" t="s">
        <v>9073</v>
      </c>
      <c r="M2225" s="426" t="s">
        <v>8553</v>
      </c>
      <c r="N2225" s="419"/>
      <c r="O2225" s="372"/>
      <c r="P2225" s="372"/>
      <c r="Q2225" s="372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  <c r="BN2225" s="3"/>
      <c r="BO2225" s="3"/>
      <c r="BP2225" s="3"/>
      <c r="BQ2225" s="3"/>
      <c r="BR2225" s="3"/>
      <c r="BS2225" s="3"/>
      <c r="BT2225" s="3"/>
      <c r="BU2225" s="3"/>
      <c r="BV2225" s="3"/>
      <c r="BW2225" s="3"/>
      <c r="BX2225" s="3"/>
      <c r="BY2225" s="3"/>
      <c r="BZ2225" s="3"/>
      <c r="CA2225" s="3"/>
      <c r="CB2225" s="3"/>
      <c r="CC2225" s="3"/>
      <c r="CD2225" s="3"/>
      <c r="CE2225" s="3"/>
      <c r="CF2225" s="3"/>
      <c r="CG2225" s="3"/>
      <c r="CH2225" s="3"/>
      <c r="CI2225" s="3"/>
      <c r="CJ2225" s="3"/>
      <c r="CK2225" s="3"/>
      <c r="CL2225" s="3"/>
      <c r="CM2225" s="3"/>
      <c r="CN2225" s="3"/>
      <c r="CO2225" s="3"/>
      <c r="CP2225" s="3"/>
      <c r="CQ2225" s="3"/>
      <c r="CR2225" s="3"/>
      <c r="CS2225" s="3"/>
      <c r="CT2225" s="3"/>
      <c r="CU2225" s="3"/>
      <c r="CV2225" s="3"/>
      <c r="CW2225" s="3"/>
      <c r="CX2225" s="3"/>
      <c r="CY2225" s="3"/>
      <c r="CZ2225" s="3"/>
      <c r="DA2225" s="3"/>
      <c r="DB2225" s="3"/>
      <c r="DC2225" s="3"/>
      <c r="DD2225" s="3"/>
      <c r="DE2225" s="3"/>
      <c r="DF2225" s="3"/>
      <c r="DG2225" s="3"/>
      <c r="DH2225" s="3"/>
      <c r="DI2225" s="3"/>
      <c r="DJ2225" s="3"/>
      <c r="DK2225" s="3"/>
      <c r="DL2225" s="3"/>
      <c r="DM2225" s="3"/>
      <c r="DN2225" s="3"/>
      <c r="DO2225" s="3"/>
      <c r="DP2225" s="3"/>
      <c r="DQ2225" s="3"/>
    </row>
    <row r="2226" spans="1:121" s="2" customFormat="1" ht="48" customHeight="1">
      <c r="A2226" s="29">
        <v>250</v>
      </c>
      <c r="B2226" s="29"/>
      <c r="C2226" s="424" t="s">
        <v>9074</v>
      </c>
      <c r="D2226" s="29" t="s">
        <v>2550</v>
      </c>
      <c r="E2226" s="424" t="s">
        <v>9075</v>
      </c>
      <c r="F2226" s="324" t="s">
        <v>9076</v>
      </c>
      <c r="G2226" s="424" t="s">
        <v>8014</v>
      </c>
      <c r="H2226" s="440">
        <v>20200</v>
      </c>
      <c r="I2226" s="29">
        <v>0</v>
      </c>
      <c r="J2226" s="423">
        <v>0</v>
      </c>
      <c r="K2226" s="56" t="s">
        <v>9077</v>
      </c>
      <c r="L2226" s="4" t="s">
        <v>9078</v>
      </c>
      <c r="M2226" s="426" t="s">
        <v>8553</v>
      </c>
      <c r="N2226" s="419"/>
      <c r="O2226" s="372"/>
      <c r="P2226" s="372"/>
      <c r="Q2226" s="372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  <c r="BN2226" s="3"/>
      <c r="BO2226" s="3"/>
      <c r="BP2226" s="3"/>
      <c r="BQ2226" s="3"/>
      <c r="BR2226" s="3"/>
      <c r="BS2226" s="3"/>
      <c r="BT2226" s="3"/>
      <c r="BU2226" s="3"/>
      <c r="BV2226" s="3"/>
      <c r="BW2226" s="3"/>
      <c r="BX2226" s="3"/>
      <c r="BY2226" s="3"/>
      <c r="BZ2226" s="3"/>
      <c r="CA2226" s="3"/>
      <c r="CB2226" s="3"/>
      <c r="CC2226" s="3"/>
      <c r="CD2226" s="3"/>
      <c r="CE2226" s="3"/>
      <c r="CF2226" s="3"/>
      <c r="CG2226" s="3"/>
      <c r="CH2226" s="3"/>
      <c r="CI2226" s="3"/>
      <c r="CJ2226" s="3"/>
      <c r="CK2226" s="3"/>
      <c r="CL2226" s="3"/>
      <c r="CM2226" s="3"/>
      <c r="CN2226" s="3"/>
      <c r="CO2226" s="3"/>
      <c r="CP2226" s="3"/>
      <c r="CQ2226" s="3"/>
      <c r="CR2226" s="3"/>
      <c r="CS2226" s="3"/>
      <c r="CT2226" s="3"/>
      <c r="CU2226" s="3"/>
      <c r="CV2226" s="3"/>
      <c r="CW2226" s="3"/>
      <c r="CX2226" s="3"/>
      <c r="CY2226" s="3"/>
      <c r="CZ2226" s="3"/>
      <c r="DA2226" s="3"/>
      <c r="DB2226" s="3"/>
      <c r="DC2226" s="3"/>
      <c r="DD2226" s="3"/>
      <c r="DE2226" s="3"/>
      <c r="DF2226" s="3"/>
      <c r="DG2226" s="3"/>
      <c r="DH2226" s="3"/>
      <c r="DI2226" s="3"/>
      <c r="DJ2226" s="3"/>
      <c r="DK2226" s="3"/>
      <c r="DL2226" s="3"/>
      <c r="DM2226" s="3"/>
      <c r="DN2226" s="3"/>
      <c r="DO2226" s="3"/>
      <c r="DP2226" s="3"/>
      <c r="DQ2226" s="3"/>
    </row>
    <row r="2227" spans="1:121" s="2" customFormat="1" ht="48" customHeight="1">
      <c r="A2227" s="29">
        <v>251</v>
      </c>
      <c r="B2227" s="29"/>
      <c r="C2227" s="424" t="s">
        <v>3966</v>
      </c>
      <c r="D2227" s="29" t="s">
        <v>2550</v>
      </c>
      <c r="E2227" s="424" t="s">
        <v>9079</v>
      </c>
      <c r="F2227" s="324" t="s">
        <v>9080</v>
      </c>
      <c r="G2227" s="424" t="s">
        <v>8014</v>
      </c>
      <c r="H2227" s="440">
        <v>15200</v>
      </c>
      <c r="I2227" s="29">
        <v>0</v>
      </c>
      <c r="J2227" s="423">
        <v>0</v>
      </c>
      <c r="K2227" s="56">
        <v>43739</v>
      </c>
      <c r="L2227" s="4" t="s">
        <v>9081</v>
      </c>
      <c r="M2227" s="426" t="s">
        <v>8553</v>
      </c>
      <c r="N2227" s="419"/>
      <c r="O2227" s="372"/>
      <c r="P2227" s="372"/>
      <c r="Q2227" s="372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  <c r="BN2227" s="3"/>
      <c r="BO2227" s="3"/>
      <c r="BP2227" s="3"/>
      <c r="BQ2227" s="3"/>
      <c r="BR2227" s="3"/>
      <c r="BS2227" s="3"/>
      <c r="BT2227" s="3"/>
      <c r="BU2227" s="3"/>
      <c r="BV2227" s="3"/>
      <c r="BW2227" s="3"/>
      <c r="BX2227" s="3"/>
      <c r="BY2227" s="3"/>
      <c r="BZ2227" s="3"/>
      <c r="CA2227" s="3"/>
      <c r="CB2227" s="3"/>
      <c r="CC2227" s="3"/>
      <c r="CD2227" s="3"/>
      <c r="CE2227" s="3"/>
      <c r="CF2227" s="3"/>
      <c r="CG2227" s="3"/>
      <c r="CH2227" s="3"/>
      <c r="CI2227" s="3"/>
      <c r="CJ2227" s="3"/>
      <c r="CK2227" s="3"/>
      <c r="CL2227" s="3"/>
      <c r="CM2227" s="3"/>
      <c r="CN2227" s="3"/>
      <c r="CO2227" s="3"/>
      <c r="CP2227" s="3"/>
      <c r="CQ2227" s="3"/>
      <c r="CR2227" s="3"/>
      <c r="CS2227" s="3"/>
      <c r="CT2227" s="3"/>
      <c r="CU2227" s="3"/>
      <c r="CV2227" s="3"/>
      <c r="CW2227" s="3"/>
      <c r="CX2227" s="3"/>
      <c r="CY2227" s="3"/>
      <c r="CZ2227" s="3"/>
      <c r="DA2227" s="3"/>
      <c r="DB2227" s="3"/>
      <c r="DC2227" s="3"/>
      <c r="DD2227" s="3"/>
      <c r="DE2227" s="3"/>
      <c r="DF2227" s="3"/>
      <c r="DG2227" s="3"/>
      <c r="DH2227" s="3"/>
      <c r="DI2227" s="3"/>
      <c r="DJ2227" s="3"/>
      <c r="DK2227" s="3"/>
      <c r="DL2227" s="3"/>
      <c r="DM2227" s="3"/>
      <c r="DN2227" s="3"/>
      <c r="DO2227" s="3"/>
      <c r="DP2227" s="3"/>
      <c r="DQ2227" s="3"/>
    </row>
    <row r="2228" spans="1:121" s="2" customFormat="1" ht="48" customHeight="1">
      <c r="A2228" s="29">
        <v>252</v>
      </c>
      <c r="B2228" s="29"/>
      <c r="C2228" s="424" t="s">
        <v>9082</v>
      </c>
      <c r="D2228" s="29" t="s">
        <v>8507</v>
      </c>
      <c r="E2228" s="443" t="s">
        <v>9083</v>
      </c>
      <c r="F2228" s="324" t="s">
        <v>9084</v>
      </c>
      <c r="G2228" s="424" t="s">
        <v>8014</v>
      </c>
      <c r="H2228" s="436">
        <v>8700</v>
      </c>
      <c r="I2228" s="29">
        <v>0</v>
      </c>
      <c r="J2228" s="423">
        <v>0</v>
      </c>
      <c r="K2228" s="56" t="s">
        <v>8264</v>
      </c>
      <c r="L2228" s="4" t="s">
        <v>9085</v>
      </c>
      <c r="M2228" s="426" t="s">
        <v>8847</v>
      </c>
      <c r="N2228" s="419"/>
      <c r="O2228" s="372"/>
      <c r="P2228" s="372"/>
      <c r="Q2228" s="372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  <c r="BN2228" s="3"/>
      <c r="BO2228" s="3"/>
      <c r="BP2228" s="3"/>
      <c r="BQ2228" s="3"/>
      <c r="BR2228" s="3"/>
      <c r="BS2228" s="3"/>
      <c r="BT2228" s="3"/>
      <c r="BU2228" s="3"/>
      <c r="BV2228" s="3"/>
      <c r="BW2228" s="3"/>
      <c r="BX2228" s="3"/>
      <c r="BY2228" s="3"/>
      <c r="BZ2228" s="3"/>
      <c r="CA2228" s="3"/>
      <c r="CB2228" s="3"/>
      <c r="CC2228" s="3"/>
      <c r="CD2228" s="3"/>
      <c r="CE2228" s="3"/>
      <c r="CF2228" s="3"/>
      <c r="CG2228" s="3"/>
      <c r="CH2228" s="3"/>
      <c r="CI2228" s="3"/>
      <c r="CJ2228" s="3"/>
      <c r="CK2228" s="3"/>
      <c r="CL2228" s="3"/>
      <c r="CM2228" s="3"/>
      <c r="CN2228" s="3"/>
      <c r="CO2228" s="3"/>
      <c r="CP2228" s="3"/>
      <c r="CQ2228" s="3"/>
      <c r="CR2228" s="3"/>
      <c r="CS2228" s="3"/>
      <c r="CT2228" s="3"/>
      <c r="CU2228" s="3"/>
      <c r="CV2228" s="3"/>
      <c r="CW2228" s="3"/>
      <c r="CX2228" s="3"/>
      <c r="CY2228" s="3"/>
      <c r="CZ2228" s="3"/>
      <c r="DA2228" s="3"/>
      <c r="DB2228" s="3"/>
      <c r="DC2228" s="3"/>
      <c r="DD2228" s="3"/>
      <c r="DE2228" s="3"/>
      <c r="DF2228" s="3"/>
      <c r="DG2228" s="3"/>
      <c r="DH2228" s="3"/>
      <c r="DI2228" s="3"/>
      <c r="DJ2228" s="3"/>
      <c r="DK2228" s="3"/>
      <c r="DL2228" s="3"/>
      <c r="DM2228" s="3"/>
      <c r="DN2228" s="3"/>
      <c r="DO2228" s="3"/>
      <c r="DP2228" s="3"/>
      <c r="DQ2228" s="3"/>
    </row>
    <row r="2229" spans="1:121" s="2" customFormat="1" ht="48" customHeight="1">
      <c r="A2229" s="29">
        <v>253</v>
      </c>
      <c r="B2229" s="29"/>
      <c r="C2229" s="424" t="s">
        <v>9086</v>
      </c>
      <c r="D2229" s="437" t="s">
        <v>8426</v>
      </c>
      <c r="E2229" s="424" t="s">
        <v>9087</v>
      </c>
      <c r="F2229" s="324" t="s">
        <v>9088</v>
      </c>
      <c r="G2229" s="424" t="s">
        <v>8014</v>
      </c>
      <c r="H2229" s="425">
        <v>4875</v>
      </c>
      <c r="I2229" s="29">
        <v>0</v>
      </c>
      <c r="J2229" s="423">
        <v>0</v>
      </c>
      <c r="K2229" s="441">
        <v>43840</v>
      </c>
      <c r="L2229" s="4" t="s">
        <v>9089</v>
      </c>
      <c r="M2229" s="424" t="s">
        <v>8285</v>
      </c>
      <c r="N2229" s="419"/>
      <c r="O2229" s="372"/>
      <c r="P2229" s="372"/>
      <c r="Q2229" s="372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  <c r="BN2229" s="3"/>
      <c r="BO2229" s="3"/>
      <c r="BP2229" s="3"/>
      <c r="BQ2229" s="3"/>
      <c r="BR2229" s="3"/>
      <c r="BS2229" s="3"/>
      <c r="BT2229" s="3"/>
      <c r="BU2229" s="3"/>
      <c r="BV2229" s="3"/>
      <c r="BW2229" s="3"/>
      <c r="BX2229" s="3"/>
      <c r="BY2229" s="3"/>
      <c r="BZ2229" s="3"/>
      <c r="CA2229" s="3"/>
      <c r="CB2229" s="3"/>
      <c r="CC2229" s="3"/>
      <c r="CD2229" s="3"/>
      <c r="CE2229" s="3"/>
      <c r="CF2229" s="3"/>
      <c r="CG2229" s="3"/>
      <c r="CH2229" s="3"/>
      <c r="CI2229" s="3"/>
      <c r="CJ2229" s="3"/>
      <c r="CK2229" s="3"/>
      <c r="CL2229" s="3"/>
      <c r="CM2229" s="3"/>
      <c r="CN2229" s="3"/>
      <c r="CO2229" s="3"/>
      <c r="CP2229" s="3"/>
      <c r="CQ2229" s="3"/>
      <c r="CR2229" s="3"/>
      <c r="CS2229" s="3"/>
      <c r="CT2229" s="3"/>
      <c r="CU2229" s="3"/>
      <c r="CV2229" s="3"/>
      <c r="CW2229" s="3"/>
      <c r="CX2229" s="3"/>
      <c r="CY2229" s="3"/>
      <c r="CZ2229" s="3"/>
      <c r="DA2229" s="3"/>
      <c r="DB2229" s="3"/>
      <c r="DC2229" s="3"/>
      <c r="DD2229" s="3"/>
      <c r="DE2229" s="3"/>
      <c r="DF2229" s="3"/>
      <c r="DG2229" s="3"/>
      <c r="DH2229" s="3"/>
      <c r="DI2229" s="3"/>
      <c r="DJ2229" s="3"/>
      <c r="DK2229" s="3"/>
      <c r="DL2229" s="3"/>
      <c r="DM2229" s="3"/>
      <c r="DN2229" s="3"/>
      <c r="DO2229" s="3"/>
      <c r="DP2229" s="3"/>
      <c r="DQ2229" s="3"/>
    </row>
    <row r="2230" spans="1:121" s="2" customFormat="1" ht="48" customHeight="1">
      <c r="A2230" s="29">
        <v>254</v>
      </c>
      <c r="B2230" s="29"/>
      <c r="C2230" s="424" t="s">
        <v>9090</v>
      </c>
      <c r="D2230" s="437" t="s">
        <v>8279</v>
      </c>
      <c r="E2230" s="424" t="s">
        <v>9075</v>
      </c>
      <c r="F2230" s="324" t="s">
        <v>9091</v>
      </c>
      <c r="G2230" s="424" t="s">
        <v>8014</v>
      </c>
      <c r="H2230" s="425">
        <v>5000</v>
      </c>
      <c r="I2230" s="29">
        <v>0</v>
      </c>
      <c r="J2230" s="423">
        <v>0</v>
      </c>
      <c r="K2230" s="441">
        <v>43843</v>
      </c>
      <c r="L2230" s="4" t="s">
        <v>9092</v>
      </c>
      <c r="M2230" s="424" t="s">
        <v>8285</v>
      </c>
      <c r="N2230" s="419"/>
      <c r="O2230" s="372"/>
      <c r="P2230" s="372"/>
      <c r="Q2230" s="372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  <c r="BN2230" s="3"/>
      <c r="BO2230" s="3"/>
      <c r="BP2230" s="3"/>
      <c r="BQ2230" s="3"/>
      <c r="BR2230" s="3"/>
      <c r="BS2230" s="3"/>
      <c r="BT2230" s="3"/>
      <c r="BU2230" s="3"/>
      <c r="BV2230" s="3"/>
      <c r="BW2230" s="3"/>
      <c r="BX2230" s="3"/>
      <c r="BY2230" s="3"/>
      <c r="BZ2230" s="3"/>
      <c r="CA2230" s="3"/>
      <c r="CB2230" s="3"/>
      <c r="CC2230" s="3"/>
      <c r="CD2230" s="3"/>
      <c r="CE2230" s="3"/>
      <c r="CF2230" s="3"/>
      <c r="CG2230" s="3"/>
      <c r="CH2230" s="3"/>
      <c r="CI2230" s="3"/>
      <c r="CJ2230" s="3"/>
      <c r="CK2230" s="3"/>
      <c r="CL2230" s="3"/>
      <c r="CM2230" s="3"/>
      <c r="CN2230" s="3"/>
      <c r="CO2230" s="3"/>
      <c r="CP2230" s="3"/>
      <c r="CQ2230" s="3"/>
      <c r="CR2230" s="3"/>
      <c r="CS2230" s="3"/>
      <c r="CT2230" s="3"/>
      <c r="CU2230" s="3"/>
      <c r="CV2230" s="3"/>
      <c r="CW2230" s="3"/>
      <c r="CX2230" s="3"/>
      <c r="CY2230" s="3"/>
      <c r="CZ2230" s="3"/>
      <c r="DA2230" s="3"/>
      <c r="DB2230" s="3"/>
      <c r="DC2230" s="3"/>
      <c r="DD2230" s="3"/>
      <c r="DE2230" s="3"/>
      <c r="DF2230" s="3"/>
      <c r="DG2230" s="3"/>
      <c r="DH2230" s="3"/>
      <c r="DI2230" s="3"/>
      <c r="DJ2230" s="3"/>
      <c r="DK2230" s="3"/>
      <c r="DL2230" s="3"/>
      <c r="DM2230" s="3"/>
      <c r="DN2230" s="3"/>
      <c r="DO2230" s="3"/>
      <c r="DP2230" s="3"/>
      <c r="DQ2230" s="3"/>
    </row>
    <row r="2231" spans="1:121" s="2" customFormat="1" ht="48" customHeight="1">
      <c r="A2231" s="29">
        <v>255</v>
      </c>
      <c r="B2231" s="29"/>
      <c r="C2231" s="424" t="s">
        <v>9093</v>
      </c>
      <c r="D2231" s="29" t="s">
        <v>8141</v>
      </c>
      <c r="E2231" s="424" t="s">
        <v>9094</v>
      </c>
      <c r="F2231" s="324" t="s">
        <v>9095</v>
      </c>
      <c r="G2231" s="424" t="s">
        <v>8014</v>
      </c>
      <c r="H2231" s="436">
        <v>200</v>
      </c>
      <c r="I2231" s="29">
        <v>0</v>
      </c>
      <c r="J2231" s="423">
        <v>0</v>
      </c>
      <c r="K2231" s="56" t="s">
        <v>8264</v>
      </c>
      <c r="L2231" s="4" t="s">
        <v>9096</v>
      </c>
      <c r="M2231" s="426" t="s">
        <v>8847</v>
      </c>
      <c r="N2231" s="419"/>
      <c r="O2231" s="372"/>
      <c r="P2231" s="372"/>
      <c r="Q2231" s="372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  <c r="BN2231" s="3"/>
      <c r="BO2231" s="3"/>
      <c r="BP2231" s="3"/>
      <c r="BQ2231" s="3"/>
      <c r="BR2231" s="3"/>
      <c r="BS2231" s="3"/>
      <c r="BT2231" s="3"/>
      <c r="BU2231" s="3"/>
      <c r="BV2231" s="3"/>
      <c r="BW2231" s="3"/>
      <c r="BX2231" s="3"/>
      <c r="BY2231" s="3"/>
      <c r="BZ2231" s="3"/>
      <c r="CA2231" s="3"/>
      <c r="CB2231" s="3"/>
      <c r="CC2231" s="3"/>
      <c r="CD2231" s="3"/>
      <c r="CE2231" s="3"/>
      <c r="CF2231" s="3"/>
      <c r="CG2231" s="3"/>
      <c r="CH2231" s="3"/>
      <c r="CI2231" s="3"/>
      <c r="CJ2231" s="3"/>
      <c r="CK2231" s="3"/>
      <c r="CL2231" s="3"/>
      <c r="CM2231" s="3"/>
      <c r="CN2231" s="3"/>
      <c r="CO2231" s="3"/>
      <c r="CP2231" s="3"/>
      <c r="CQ2231" s="3"/>
      <c r="CR2231" s="3"/>
      <c r="CS2231" s="3"/>
      <c r="CT2231" s="3"/>
      <c r="CU2231" s="3"/>
      <c r="CV2231" s="3"/>
      <c r="CW2231" s="3"/>
      <c r="CX2231" s="3"/>
      <c r="CY2231" s="3"/>
      <c r="CZ2231" s="3"/>
      <c r="DA2231" s="3"/>
      <c r="DB2231" s="3"/>
      <c r="DC2231" s="3"/>
      <c r="DD2231" s="3"/>
      <c r="DE2231" s="3"/>
      <c r="DF2231" s="3"/>
      <c r="DG2231" s="3"/>
      <c r="DH2231" s="3"/>
      <c r="DI2231" s="3"/>
      <c r="DJ2231" s="3"/>
      <c r="DK2231" s="3"/>
      <c r="DL2231" s="3"/>
      <c r="DM2231" s="3"/>
      <c r="DN2231" s="3"/>
      <c r="DO2231" s="3"/>
      <c r="DP2231" s="3"/>
      <c r="DQ2231" s="3"/>
    </row>
    <row r="2232" spans="1:121" s="2" customFormat="1" ht="48" customHeight="1">
      <c r="A2232" s="29">
        <v>256</v>
      </c>
      <c r="B2232" s="29"/>
      <c r="C2232" s="424" t="s">
        <v>9097</v>
      </c>
      <c r="D2232" s="437" t="s">
        <v>8507</v>
      </c>
      <c r="E2232" s="424" t="s">
        <v>8910</v>
      </c>
      <c r="F2232" s="324" t="s">
        <v>9098</v>
      </c>
      <c r="G2232" s="424" t="s">
        <v>8014</v>
      </c>
      <c r="H2232" s="425">
        <v>10200</v>
      </c>
      <c r="I2232" s="29">
        <v>0</v>
      </c>
      <c r="J2232" s="29">
        <v>0</v>
      </c>
      <c r="K2232" s="29" t="s">
        <v>6030</v>
      </c>
      <c r="L2232" s="4" t="s">
        <v>9099</v>
      </c>
      <c r="M2232" s="424" t="s">
        <v>8847</v>
      </c>
      <c r="N2232" s="419"/>
      <c r="O2232" s="372"/>
      <c r="P2232" s="372"/>
      <c r="Q2232" s="372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  <c r="BN2232" s="3"/>
      <c r="BO2232" s="3"/>
      <c r="BP2232" s="3"/>
      <c r="BQ2232" s="3"/>
      <c r="BR2232" s="3"/>
      <c r="BS2232" s="3"/>
      <c r="BT2232" s="3"/>
      <c r="BU2232" s="3"/>
      <c r="BV2232" s="3"/>
      <c r="BW2232" s="3"/>
      <c r="BX2232" s="3"/>
      <c r="BY2232" s="3"/>
      <c r="BZ2232" s="3"/>
      <c r="CA2232" s="3"/>
      <c r="CB2232" s="3"/>
      <c r="CC2232" s="3"/>
      <c r="CD2232" s="3"/>
      <c r="CE2232" s="3"/>
      <c r="CF2232" s="3"/>
      <c r="CG2232" s="3"/>
      <c r="CH2232" s="3"/>
      <c r="CI2232" s="3"/>
      <c r="CJ2232" s="3"/>
      <c r="CK2232" s="3"/>
      <c r="CL2232" s="3"/>
      <c r="CM2232" s="3"/>
      <c r="CN2232" s="3"/>
      <c r="CO2232" s="3"/>
      <c r="CP2232" s="3"/>
      <c r="CQ2232" s="3"/>
      <c r="CR2232" s="3"/>
      <c r="CS2232" s="3"/>
      <c r="CT2232" s="3"/>
      <c r="CU2232" s="3"/>
      <c r="CV2232" s="3"/>
      <c r="CW2232" s="3"/>
      <c r="CX2232" s="3"/>
      <c r="CY2232" s="3"/>
      <c r="CZ2232" s="3"/>
      <c r="DA2232" s="3"/>
      <c r="DB2232" s="3"/>
      <c r="DC2232" s="3"/>
      <c r="DD2232" s="3"/>
      <c r="DE2232" s="3"/>
      <c r="DF2232" s="3"/>
      <c r="DG2232" s="3"/>
      <c r="DH2232" s="3"/>
      <c r="DI2232" s="3"/>
      <c r="DJ2232" s="3"/>
      <c r="DK2232" s="3"/>
      <c r="DL2232" s="3"/>
      <c r="DM2232" s="3"/>
      <c r="DN2232" s="3"/>
      <c r="DO2232" s="3"/>
      <c r="DP2232" s="3"/>
      <c r="DQ2232" s="3"/>
    </row>
    <row r="2233" spans="1:109" ht="12.75">
      <c r="A2233" s="29"/>
      <c r="B2233" s="4"/>
      <c r="C2233" s="4"/>
      <c r="D2233" s="54"/>
      <c r="E2233" s="54"/>
      <c r="F2233" s="57"/>
      <c r="G2233" s="57"/>
      <c r="H2233" s="55"/>
      <c r="I2233" s="29"/>
      <c r="J2233" s="56"/>
      <c r="K2233" s="56"/>
      <c r="L2233" s="24"/>
      <c r="M2233" s="24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  <c r="BN2233" s="3"/>
      <c r="BO2233" s="3"/>
      <c r="BP2233" s="3"/>
      <c r="BQ2233" s="3"/>
      <c r="BR2233" s="3"/>
      <c r="BS2233" s="3"/>
      <c r="BT2233" s="3"/>
      <c r="BU2233" s="3"/>
      <c r="BV2233" s="3"/>
      <c r="BW2233" s="3"/>
      <c r="BX2233" s="3"/>
      <c r="BY2233" s="3"/>
      <c r="BZ2233" s="3"/>
      <c r="CA2233" s="3"/>
      <c r="CB2233" s="3"/>
      <c r="CC2233" s="3"/>
      <c r="CD2233" s="3"/>
      <c r="CE2233" s="3"/>
      <c r="CF2233" s="3"/>
      <c r="CG2233" s="3"/>
      <c r="CH2233" s="3"/>
      <c r="CI2233" s="3"/>
      <c r="CJ2233" s="3"/>
      <c r="CK2233" s="3"/>
      <c r="CL2233" s="3"/>
      <c r="CM2233" s="3"/>
      <c r="CN2233" s="3"/>
      <c r="CO2233" s="3"/>
      <c r="CP2233" s="3"/>
      <c r="CQ2233" s="3"/>
      <c r="CR2233" s="3"/>
      <c r="CS2233" s="3"/>
      <c r="CT2233" s="3"/>
      <c r="CU2233" s="3"/>
      <c r="CV2233" s="3"/>
      <c r="CW2233" s="3"/>
      <c r="CX2233" s="3"/>
      <c r="CY2233" s="3"/>
      <c r="CZ2233" s="3"/>
      <c r="DA2233" s="3"/>
      <c r="DB2233" s="3"/>
      <c r="DC2233" s="3"/>
      <c r="DD2233" s="3"/>
      <c r="DE2233" s="3"/>
    </row>
    <row r="2234" spans="1:109" ht="12.75">
      <c r="A2234" s="29"/>
      <c r="B2234" s="24"/>
      <c r="C2234" s="24"/>
      <c r="D2234" s="54"/>
      <c r="E2234" s="54"/>
      <c r="F2234" s="57"/>
      <c r="G2234" s="57"/>
      <c r="H2234" s="55"/>
      <c r="I2234" s="29"/>
      <c r="J2234" s="56"/>
      <c r="K2234" s="56"/>
      <c r="L2234" s="24"/>
      <c r="M2234" s="24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  <c r="BH2234" s="3"/>
      <c r="BI2234" s="3"/>
      <c r="BJ2234" s="3"/>
      <c r="BK2234" s="3"/>
      <c r="BL2234" s="3"/>
      <c r="BM2234" s="3"/>
      <c r="BN2234" s="3"/>
      <c r="BO2234" s="3"/>
      <c r="BP2234" s="3"/>
      <c r="BQ2234" s="3"/>
      <c r="BR2234" s="3"/>
      <c r="BS2234" s="3"/>
      <c r="BT2234" s="3"/>
      <c r="BU2234" s="3"/>
      <c r="BV2234" s="3"/>
      <c r="BW2234" s="3"/>
      <c r="BX2234" s="3"/>
      <c r="BY2234" s="3"/>
      <c r="BZ2234" s="3"/>
      <c r="CA2234" s="3"/>
      <c r="CB2234" s="3"/>
      <c r="CC2234" s="3"/>
      <c r="CD2234" s="3"/>
      <c r="CE2234" s="3"/>
      <c r="CF2234" s="3"/>
      <c r="CG2234" s="3"/>
      <c r="CH2234" s="3"/>
      <c r="CI2234" s="3"/>
      <c r="CJ2234" s="3"/>
      <c r="CK2234" s="3"/>
      <c r="CL2234" s="3"/>
      <c r="CM2234" s="3"/>
      <c r="CN2234" s="3"/>
      <c r="CO2234" s="3"/>
      <c r="CP2234" s="3"/>
      <c r="CQ2234" s="3"/>
      <c r="CR2234" s="3"/>
      <c r="CS2234" s="3"/>
      <c r="CT2234" s="3"/>
      <c r="CU2234" s="3"/>
      <c r="CV2234" s="3"/>
      <c r="CW2234" s="3"/>
      <c r="CX2234" s="3"/>
      <c r="CY2234" s="3"/>
      <c r="CZ2234" s="3"/>
      <c r="DA2234" s="3"/>
      <c r="DB2234" s="3"/>
      <c r="DC2234" s="3"/>
      <c r="DD2234" s="3"/>
      <c r="DE2234" s="3"/>
    </row>
  </sheetData>
  <sheetProtection/>
  <mergeCells count="17"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</mergeCells>
  <conditionalFormatting sqref="L14:L15 L35:L36 L91 L47:L50 L39:L44 L17:L21 L109:L111 L107">
    <cfRule type="expression" priority="79" dxfId="63" stopIfTrue="1">
      <formula>L14&lt;&gt;0</formula>
    </cfRule>
    <cfRule type="expression" priority="80" dxfId="3" stopIfTrue="1">
      <formula>K14&lt;&gt;0</formula>
    </cfRule>
  </conditionalFormatting>
  <conditionalFormatting sqref="L108">
    <cfRule type="expression" priority="77" dxfId="63" stopIfTrue="1">
      <formula>L108&lt;&gt;0</formula>
    </cfRule>
    <cfRule type="expression" priority="78" dxfId="3" stopIfTrue="1">
      <formula>K108&lt;&gt;0</formula>
    </cfRule>
  </conditionalFormatting>
  <conditionalFormatting sqref="H1565:H1575 H1648:H1658 H1671:H1675 H1612:H1622 H1758:H1768 H1587:H1589 H1734 H1678:H1686 H1709:H1717 H1728:H1731 H1781:H1793">
    <cfRule type="cellIs" priority="71" dxfId="75" operator="lessThan" stopIfTrue="1">
      <formula>0</formula>
    </cfRule>
    <cfRule type="expression" priority="72" dxfId="3" stopIfTrue="1">
      <formula>AND(C1565&lt;&gt;"",H1565="")</formula>
    </cfRule>
  </conditionalFormatting>
  <conditionalFormatting sqref="L1718:L1722">
    <cfRule type="expression" priority="73" dxfId="63" stopIfTrue="1">
      <formula>L1718&lt;&gt;0</formula>
    </cfRule>
    <cfRule type="expression" priority="74" dxfId="3" stopIfTrue="1">
      <formula>K1718&lt;&gt;0</formula>
    </cfRule>
  </conditionalFormatting>
  <conditionalFormatting sqref="L1723:L1774">
    <cfRule type="expression" priority="75" dxfId="63" stopIfTrue="1">
      <formula>L1723&lt;&gt;0</formula>
    </cfRule>
    <cfRule type="expression" priority="76" dxfId="3" stopIfTrue="1">
      <formula>#REF!&lt;&gt;0</formula>
    </cfRule>
  </conditionalFormatting>
  <conditionalFormatting sqref="L1725:L1727 L1730:L1774">
    <cfRule type="expression" priority="69" dxfId="63" stopIfTrue="1">
      <formula>L1725&lt;&gt;0</formula>
    </cfRule>
    <cfRule type="expression" priority="70" dxfId="62" stopIfTrue="1">
      <formula>G1725&lt;&gt;0</formula>
    </cfRule>
  </conditionalFormatting>
  <conditionalFormatting sqref="K2109:L2109">
    <cfRule type="expression" priority="61" dxfId="3" stopIfTrue="1">
      <formula>AND(K2109="",$CI2109&gt;0)</formula>
    </cfRule>
  </conditionalFormatting>
  <conditionalFormatting sqref="K2172:L2172">
    <cfRule type="expression" priority="60" dxfId="3" stopIfTrue="1">
      <formula>AND(K2172="",$CG2168&gt;0)</formula>
    </cfRule>
  </conditionalFormatting>
  <conditionalFormatting sqref="D2132">
    <cfRule type="expression" priority="59" dxfId="0" stopIfTrue="1">
      <formula>AND($AD2132&gt;0,$CL2132=0)</formula>
    </cfRule>
  </conditionalFormatting>
  <conditionalFormatting sqref="D2134">
    <cfRule type="expression" priority="58" dxfId="0" stopIfTrue="1">
      <formula>AND($AD2134&gt;0,$CL2134=0)</formula>
    </cfRule>
  </conditionalFormatting>
  <conditionalFormatting sqref="D2135">
    <cfRule type="expression" priority="57" dxfId="0" stopIfTrue="1">
      <formula>AND($AD2135&gt;0,$CL2135=0)</formula>
    </cfRule>
  </conditionalFormatting>
  <conditionalFormatting sqref="D2136">
    <cfRule type="expression" priority="56" dxfId="0" stopIfTrue="1">
      <formula>AND($AD2136&gt;0,$CL2136=0)</formula>
    </cfRule>
  </conditionalFormatting>
  <conditionalFormatting sqref="D2137">
    <cfRule type="expression" priority="55" dxfId="0" stopIfTrue="1">
      <formula>AND($AD2137&gt;0,$CL2137=0)</formula>
    </cfRule>
  </conditionalFormatting>
  <conditionalFormatting sqref="D2149:D2151">
    <cfRule type="expression" priority="50" dxfId="0" stopIfTrue="1">
      <formula>AND($AD2149&gt;0,$CL2149=0)</formula>
    </cfRule>
  </conditionalFormatting>
  <conditionalFormatting sqref="D2138">
    <cfRule type="expression" priority="54" dxfId="0" stopIfTrue="1">
      <formula>AND($AD2138&gt;0,$CL2138=0)</formula>
    </cfRule>
  </conditionalFormatting>
  <conditionalFormatting sqref="D2143:D2144">
    <cfRule type="expression" priority="53" dxfId="0" stopIfTrue="1">
      <formula>AND($AD2143&gt;0,$CL2143=0)</formula>
    </cfRule>
  </conditionalFormatting>
  <conditionalFormatting sqref="D2145:D2146">
    <cfRule type="expression" priority="52" dxfId="0" stopIfTrue="1">
      <formula>AND($AD2145&gt;0,$CL2145=0)</formula>
    </cfRule>
  </conditionalFormatting>
  <conditionalFormatting sqref="D2148">
    <cfRule type="expression" priority="51" dxfId="0" stopIfTrue="1">
      <formula>AND($AD2143&gt;0,$CL2143=0)</formula>
    </cfRule>
  </conditionalFormatting>
  <conditionalFormatting sqref="D2168:D2169">
    <cfRule type="expression" priority="49" dxfId="0" stopIfTrue="1">
      <formula>AND($AD2147&gt;0,$CL2147=0)</formula>
    </cfRule>
  </conditionalFormatting>
  <conditionalFormatting sqref="D2018">
    <cfRule type="expression" priority="48" dxfId="0" stopIfTrue="1">
      <formula>AND($AD2018&gt;0,$CL2018=0)</formula>
    </cfRule>
  </conditionalFormatting>
  <conditionalFormatting sqref="K2039:L2039">
    <cfRule type="expression" priority="47" dxfId="3" stopIfTrue="1">
      <formula>AND(K2039="",$CI2035&gt;0)</formula>
    </cfRule>
  </conditionalFormatting>
  <conditionalFormatting sqref="K2040:L2040">
    <cfRule type="expression" priority="46" dxfId="3" stopIfTrue="1">
      <formula>AND(K2040="",$CI2036&gt;0)</formula>
    </cfRule>
  </conditionalFormatting>
  <conditionalFormatting sqref="K2041:L2041">
    <cfRule type="expression" priority="45" dxfId="3" stopIfTrue="1">
      <formula>AND(K2041="",$CI2038&gt;0)</formula>
    </cfRule>
  </conditionalFormatting>
  <conditionalFormatting sqref="K2043:L2044">
    <cfRule type="expression" priority="44" dxfId="3" stopIfTrue="1">
      <formula>AND(K2043="",$CI2040&gt;0)</formula>
    </cfRule>
  </conditionalFormatting>
  <conditionalFormatting sqref="K2045:L2045">
    <cfRule type="expression" priority="43" dxfId="3" stopIfTrue="1">
      <formula>AND(K2045="",$CI2045&gt;0)</formula>
    </cfRule>
  </conditionalFormatting>
  <conditionalFormatting sqref="K2046:L2046">
    <cfRule type="expression" priority="42" dxfId="3" stopIfTrue="1">
      <formula>AND(K2046="",$CI2041&gt;0)</formula>
    </cfRule>
  </conditionalFormatting>
  <conditionalFormatting sqref="K2047:L2047">
    <cfRule type="expression" priority="41" dxfId="3" stopIfTrue="1">
      <formula>AND(K2047="",$CI2042&gt;0)</formula>
    </cfRule>
  </conditionalFormatting>
  <conditionalFormatting sqref="K2050:L2050">
    <cfRule type="expression" priority="40" dxfId="3" stopIfTrue="1">
      <formula>AND(K2050="",Sheet1!#REF!&gt;0)</formula>
    </cfRule>
  </conditionalFormatting>
  <conditionalFormatting sqref="K2051:L2051">
    <cfRule type="expression" priority="39" dxfId="3" stopIfTrue="1">
      <formula>AND(K2051="",Sheet1!#REF!&gt;0)</formula>
    </cfRule>
  </conditionalFormatting>
  <conditionalFormatting sqref="K2062:L2062">
    <cfRule type="expression" priority="30" dxfId="3" stopIfTrue="1">
      <formula>AND(K2062="",#REF!&gt;0)</formula>
    </cfRule>
  </conditionalFormatting>
  <conditionalFormatting sqref="K2056:L2056">
    <cfRule type="expression" priority="38" dxfId="3" stopIfTrue="1">
      <formula>AND(K2056="",$CI2055&gt;0)</formula>
    </cfRule>
  </conditionalFormatting>
  <conditionalFormatting sqref="K2057:L2057">
    <cfRule type="expression" priority="37" dxfId="3" stopIfTrue="1">
      <formula>AND(K2057="",$CI2054&gt;0)</formula>
    </cfRule>
  </conditionalFormatting>
  <conditionalFormatting sqref="K2058:L2058">
    <cfRule type="expression" priority="33" dxfId="3" stopIfTrue="1">
      <formula>AND(K2058="",$CI2055&gt;0)</formula>
    </cfRule>
  </conditionalFormatting>
  <conditionalFormatting sqref="K2058:L2058">
    <cfRule type="expression" priority="34" dxfId="3" stopIfTrue="1">
      <formula>AND($BX2055&lt;&gt;"",$CL2055=0)</formula>
    </cfRule>
  </conditionalFormatting>
  <conditionalFormatting sqref="K2058:L2058">
    <cfRule type="expression" priority="35" dxfId="33" stopIfTrue="1">
      <formula>AND($AD2055&gt;0,$CL2055=0)</formula>
    </cfRule>
  </conditionalFormatting>
  <conditionalFormatting sqref="K2058:L2058">
    <cfRule type="expression" priority="36" dxfId="3" stopIfTrue="1">
      <formula>AND($BX2055&lt;&gt;"",K2058="")</formula>
    </cfRule>
  </conditionalFormatting>
  <conditionalFormatting sqref="K2060:L2060">
    <cfRule type="expression" priority="32" dxfId="3" stopIfTrue="1">
      <formula>AND(K2060="",$CI2056&gt;0)</formula>
    </cfRule>
  </conditionalFormatting>
  <conditionalFormatting sqref="K2061:L2061">
    <cfRule type="expression" priority="31" dxfId="3" stopIfTrue="1">
      <formula>AND(K2061="",$CI2057&gt;0)</formula>
    </cfRule>
  </conditionalFormatting>
  <conditionalFormatting sqref="K2065:L2065">
    <cfRule type="expression" priority="29" dxfId="3" stopIfTrue="1">
      <formula>AND(K2065="",$CI2061&gt;0)</formula>
    </cfRule>
  </conditionalFormatting>
  <conditionalFormatting sqref="K2066:L2066">
    <cfRule type="expression" priority="28" dxfId="3" stopIfTrue="1">
      <formula>AND(K2066="",$CI2062&gt;0)</formula>
    </cfRule>
  </conditionalFormatting>
  <conditionalFormatting sqref="K2068:L2068">
    <cfRule type="expression" priority="27" dxfId="3" stopIfTrue="1">
      <formula>AND(K2068="",$CI2064&gt;0)</formula>
    </cfRule>
  </conditionalFormatting>
  <conditionalFormatting sqref="K2071:L2071">
    <cfRule type="expression" priority="26" dxfId="3" stopIfTrue="1">
      <formula>AND(K2071="",$CI2065&gt;0)</formula>
    </cfRule>
  </conditionalFormatting>
  <conditionalFormatting sqref="K2073:L2073">
    <cfRule type="expression" priority="25" dxfId="3" stopIfTrue="1">
      <formula>AND(K2073="",$CI2069&gt;0)</formula>
    </cfRule>
  </conditionalFormatting>
  <conditionalFormatting sqref="K2074:L2074">
    <cfRule type="expression" priority="24" dxfId="3" stopIfTrue="1">
      <formula>AND(K2074="",$CI2070&gt;0)</formula>
    </cfRule>
  </conditionalFormatting>
  <conditionalFormatting sqref="K2077:L2077">
    <cfRule type="expression" priority="23" dxfId="3" stopIfTrue="1">
      <formula>AND(K2077="",#REF!&gt;0)</formula>
    </cfRule>
  </conditionalFormatting>
  <conditionalFormatting sqref="K2078:L2078">
    <cfRule type="expression" priority="22" dxfId="3" stopIfTrue="1">
      <formula>AND(K2078="",$CI2074&gt;0)</formula>
    </cfRule>
  </conditionalFormatting>
  <conditionalFormatting sqref="K2080:L2080">
    <cfRule type="expression" priority="21" dxfId="3" stopIfTrue="1">
      <formula>AND(K2080="",$CI2076&gt;0)</formula>
    </cfRule>
  </conditionalFormatting>
  <conditionalFormatting sqref="K2081:L2081">
    <cfRule type="expression" priority="20" dxfId="3" stopIfTrue="1">
      <formula>AND(K2081="",$CI2077&gt;0)</formula>
    </cfRule>
  </conditionalFormatting>
  <conditionalFormatting sqref="K2082:L2082">
    <cfRule type="expression" priority="19" dxfId="3" stopIfTrue="1">
      <formula>AND(K2082="",$CI2078&gt;0)</formula>
    </cfRule>
  </conditionalFormatting>
  <conditionalFormatting sqref="K2083:L2083">
    <cfRule type="expression" priority="18" dxfId="3" stopIfTrue="1">
      <formula>AND(K2083="",$CI2079&gt;0)</formula>
    </cfRule>
  </conditionalFormatting>
  <conditionalFormatting sqref="K2086:L2086">
    <cfRule type="expression" priority="17" dxfId="3" stopIfTrue="1">
      <formula>AND(K2086="",Sheet1!#REF!&gt;0)</formula>
    </cfRule>
  </conditionalFormatting>
  <conditionalFormatting sqref="K2085:L2085">
    <cfRule type="expression" priority="16" dxfId="3" stopIfTrue="1">
      <formula>AND(K2085="",$CI2083&gt;0)</formula>
    </cfRule>
  </conditionalFormatting>
  <conditionalFormatting sqref="K2090:L2090">
    <cfRule type="expression" priority="15" dxfId="3" stopIfTrue="1">
      <formula>AND(K2090="",$CI2090&gt;0)</formula>
    </cfRule>
  </conditionalFormatting>
  <conditionalFormatting sqref="D2091">
    <cfRule type="expression" priority="14" dxfId="0" stopIfTrue="1">
      <formula>AND($AD2088&gt;0,$CL2088=0)</formula>
    </cfRule>
  </conditionalFormatting>
  <conditionalFormatting sqref="D2174">
    <cfRule type="expression" priority="12" dxfId="0" stopIfTrue="1">
      <formula>AND($AD2174&gt;0,$CL2174=0)</formula>
    </cfRule>
  </conditionalFormatting>
  <conditionalFormatting sqref="D2173">
    <cfRule type="expression" priority="13" dxfId="0" stopIfTrue="1">
      <formula>AND($AD2173&gt;0,$CL2173=0)</formula>
    </cfRule>
  </conditionalFormatting>
  <conditionalFormatting sqref="D2175">
    <cfRule type="expression" priority="11" dxfId="0" stopIfTrue="1">
      <formula>AND($AD2175&gt;0,$CL2175=0)</formula>
    </cfRule>
  </conditionalFormatting>
  <conditionalFormatting sqref="D2176">
    <cfRule type="expression" priority="10" dxfId="0" stopIfTrue="1">
      <formula>AND($AD2176&gt;0,$CL2176=0)</formula>
    </cfRule>
  </conditionalFormatting>
  <conditionalFormatting sqref="D2188:D2190">
    <cfRule type="expression" priority="4" dxfId="0" stopIfTrue="1">
      <formula>AND($AD2188&gt;0,$CL2188=0)</formula>
    </cfRule>
  </conditionalFormatting>
  <conditionalFormatting sqref="D2177">
    <cfRule type="expression" priority="9" dxfId="0" stopIfTrue="1">
      <formula>AND($AD2177&gt;0,$CL2177=0)</formula>
    </cfRule>
  </conditionalFormatting>
  <conditionalFormatting sqref="D2181:D2182">
    <cfRule type="expression" priority="8" dxfId="0" stopIfTrue="1">
      <formula>AND($AD2181&gt;0,$CL2181=0)</formula>
    </cfRule>
  </conditionalFormatting>
  <conditionalFormatting sqref="D2183">
    <cfRule type="expression" priority="7" dxfId="0" stopIfTrue="1">
      <formula>AND($AD2183&gt;0,$CL2183=0)</formula>
    </cfRule>
  </conditionalFormatting>
  <conditionalFormatting sqref="D2184:D2185">
    <cfRule type="expression" priority="6" dxfId="0" stopIfTrue="1">
      <formula>AND($AD2184&gt;0,$CL2184=0)</formula>
    </cfRule>
  </conditionalFormatting>
  <conditionalFormatting sqref="D2187">
    <cfRule type="expression" priority="5" dxfId="0" stopIfTrue="1">
      <formula>AND($AD2181&gt;0,$CL2181=0)</formula>
    </cfRule>
  </conditionalFormatting>
  <conditionalFormatting sqref="K2211:L2211">
    <cfRule type="expression" priority="3" dxfId="3" stopIfTrue="1">
      <formula>AND(K2211="",$CG2205&gt;0)</formula>
    </cfRule>
  </conditionalFormatting>
  <conditionalFormatting sqref="D2207:D2208">
    <cfRule type="expression" priority="2" dxfId="0" stopIfTrue="1">
      <formula>AND($AD2184&gt;0,$CL2184=0)</formula>
    </cfRule>
  </conditionalFormatting>
  <conditionalFormatting sqref="D2213">
    <cfRule type="expression" priority="1" dxfId="0" stopIfTrue="1">
      <formula>AND($AD2206&gt;0,$CL2206=0)</formula>
    </cfRule>
  </conditionalFormatting>
  <conditionalFormatting sqref="D2212">
    <cfRule type="expression" priority="62" dxfId="0" stopIfTrue="1">
      <formula>AND(Sheet1!#REF!&gt;0,Sheet1!#REF!=0)</formula>
    </cfRule>
  </conditionalFormatting>
  <dataValidations count="11">
    <dataValidation type="decimal" allowBlank="1" showInputMessage="1" showErrorMessage="1" errorTitle="Thông báo" error="Phải nhập vào kiểu số" sqref="H1734 H1728:H1731 H1758:H1768 H1587:H1589 H1565:H1575 H1612:H1622 H1648:H1658 H1671:H1675 H1678:H1686 H1709:H1717 H1781:H1793">
      <formula1>0</formula1>
      <formula2>10000000000000000</formula2>
    </dataValidation>
    <dataValidation type="list" allowBlank="1" showInputMessage="1" showErrorMessage="1" sqref="W1418">
      <formula1>$S$136:$S$138</formula1>
    </dataValidation>
    <dataValidation type="list" allowBlank="1" showInputMessage="1" showErrorMessage="1" sqref="N1418">
      <formula1>$L$142:$L$143</formula1>
    </dataValidation>
    <dataValidation type="list" allowBlank="1" showInputMessage="1" showErrorMessage="1" sqref="X1418">
      <formula1>$T$136:$T$138</formula1>
    </dataValidation>
    <dataValidation type="list" allowBlank="1" showInputMessage="1" showErrorMessage="1" sqref="Y1418">
      <formula1>$U$136:$U$137</formula1>
    </dataValidation>
    <dataValidation type="list" allowBlank="1" showInputMessage="1" showErrorMessage="1" sqref="U1418">
      <formula1>$V$144:$V$194</formula1>
    </dataValidation>
    <dataValidation type="list" allowBlank="1" showInputMessage="1" showErrorMessage="1" sqref="V1418">
      <formula1>$W$144:$W$194</formula1>
    </dataValidation>
    <dataValidation type="list" allowBlank="1" showInputMessage="1" showErrorMessage="1" sqref="Z1418">
      <formula1>$X$136</formula1>
    </dataValidation>
    <dataValidation type="list" allowBlank="1" showInputMessage="1" showErrorMessage="1" sqref="S1418">
      <formula1>$V$136:$V$143</formula1>
    </dataValidation>
    <dataValidation type="list" allowBlank="1" showInputMessage="1" showErrorMessage="1" sqref="T1418">
      <formula1>$W$136:$W$143</formula1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2005 K2010 K2014:K2015 K2017 K2073:K2075 K2007:K2008 K2085:K2086 K2012 K2039:K2041 K2043:K2048 K2060:K2062 K2229:K2230 K2090 K2050:K2051 K2065:K2066 K2068:K2069 K2071 K2160 K2211 K2056:K2058 K2077:K2078 K2080:K2083">
      <formula1>TODAY()</formula1>
    </dataValidation>
  </dataValidations>
  <printOptions/>
  <pageMargins left="0.5" right="0.25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25.57421875" style="11" customWidth="1"/>
    <col min="3" max="16384" width="9.140625" style="11" customWidth="1"/>
  </cols>
  <sheetData>
    <row r="2" spans="1:2" ht="12.75">
      <c r="A2" s="11">
        <v>1</v>
      </c>
      <c r="B2" s="11" t="s">
        <v>10</v>
      </c>
    </row>
    <row r="3" ht="12.75">
      <c r="A3" s="11">
        <v>2</v>
      </c>
    </row>
    <row r="4" ht="12.75">
      <c r="A4" s="11">
        <v>3</v>
      </c>
    </row>
    <row r="5" ht="12.75">
      <c r="A5" s="11">
        <v>4</v>
      </c>
    </row>
    <row r="6" ht="12.75">
      <c r="A6" s="11">
        <v>5</v>
      </c>
    </row>
    <row r="7" ht="12.75">
      <c r="A7" s="11">
        <v>6</v>
      </c>
    </row>
    <row r="8" ht="12.75">
      <c r="A8" s="11">
        <v>7</v>
      </c>
    </row>
    <row r="9" ht="12.75">
      <c r="A9" s="11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2016-04-13T06:57:14Z</cp:lastPrinted>
  <dcterms:created xsi:type="dcterms:W3CDTF">2015-03-03T05:11:17Z</dcterms:created>
  <dcterms:modified xsi:type="dcterms:W3CDTF">2020-05-12T03:54:58Z</dcterms:modified>
  <cp:category/>
  <cp:version/>
  <cp:contentType/>
  <cp:contentStatus/>
</cp:coreProperties>
</file>